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defaultThemeVersion="124226"/>
  <mc:AlternateContent xmlns:mc="http://schemas.openxmlformats.org/markup-compatibility/2006">
    <mc:Choice Requires="x15">
      <x15ac:absPath xmlns:x15ac="http://schemas.microsoft.com/office/spreadsheetml/2010/11/ac" url="J:\Reimbursement\"/>
    </mc:Choice>
  </mc:AlternateContent>
  <xr:revisionPtr revIDLastSave="0" documentId="8_{DFD587BD-4E41-432D-B268-F4E855569A98}" xr6:coauthVersionLast="47" xr6:coauthVersionMax="47" xr10:uidLastSave="{00000000-0000-0000-0000-000000000000}"/>
  <bookViews>
    <workbookView xWindow="4680" yWindow="4680" windowWidth="45915" windowHeight="15345" tabRatio="847" activeTab="3" xr2:uid="{00000000-000D-0000-FFFF-FFFF00000000}"/>
  </bookViews>
  <sheets>
    <sheet name="Cover" sheetId="14" r:id="rId1"/>
    <sheet name="Structure" sheetId="15" r:id="rId2"/>
    <sheet name="Calculator Instructions" sheetId="13" r:id="rId3"/>
    <sheet name="Interactive Calculator" sheetId="29" r:id="rId4"/>
    <sheet name="DRG Table" sheetId="24" r:id="rId5"/>
    <sheet name="Provider Reference" sheetId="30" r:id="rId6"/>
  </sheets>
  <definedNames>
    <definedName name="_xlnm._FilterDatabase" localSheetId="4" hidden="1">'DRG Table'!$A$8:$K$1350</definedName>
    <definedName name="_xlnm._FilterDatabase" localSheetId="5" hidden="1">'Provider Reference'!$B$7:$J$54</definedName>
    <definedName name="MMIS">'Provider Reference'!$B$7:$I$54</definedName>
    <definedName name="_xlnm.Print_Area" localSheetId="2">'Calculator Instructions'!$A$1:$D$34</definedName>
    <definedName name="_xlnm.Print_Area" localSheetId="3">'Interactive Calculator'!$C$2:$G$45</definedName>
    <definedName name="_xlnm.Print_Area" localSheetId="5">'Provider Reference'!$C$1:$I$54</definedName>
    <definedName name="_xlnm.Print_Titles" localSheetId="4">'DRG Table'!$1:$7</definedName>
    <definedName name="_xlnm.Print_Titles" localSheetId="5">'Provider Reference'!$1:$7</definedName>
    <definedName name="V42_DRG">'DRG Table'!$A$7:$F$1350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2" i="29" l="1"/>
  <c r="E21" i="29"/>
  <c r="E24" i="29" l="1"/>
  <c r="E25" i="29" l="1"/>
  <c r="E18" i="29" l="1"/>
  <c r="E26" i="29"/>
  <c r="E36" i="29" s="1"/>
  <c r="E30" i="29"/>
  <c r="E28" i="29" l="1"/>
  <c r="E31" i="29" s="1"/>
  <c r="E20" i="29" l="1"/>
  <c r="E33" i="29" l="1"/>
  <c r="E35" i="29" l="1"/>
  <c r="E37" i="29" l="1"/>
  <c r="E38" i="29" s="1"/>
  <c r="E40" i="29" l="1"/>
  <c r="E41" i="29" s="1"/>
  <c r="E42" i="29" s="1"/>
  <c r="E43" i="29" s="1"/>
  <c r="E44" i="29" s="1"/>
</calcChain>
</file>

<file path=xl/sharedStrings.xml><?xml version="1.0" encoding="utf-8"?>
<sst xmlns="http://schemas.openxmlformats.org/spreadsheetml/2006/main" count="11100" uniqueCount="2382">
  <si>
    <t>APR-DRG</t>
  </si>
  <si>
    <t>APR-DRG Description</t>
  </si>
  <si>
    <t>Information</t>
  </si>
  <si>
    <t>Data</t>
  </si>
  <si>
    <t>Comments or Formula</t>
  </si>
  <si>
    <t>Is a transfer adjustment potentially applicable?</t>
  </si>
  <si>
    <t>APR-DRG description</t>
  </si>
  <si>
    <t>Average Length of Stay</t>
  </si>
  <si>
    <t>Used for cost outlier adjustments</t>
  </si>
  <si>
    <t>Look up from DRG table</t>
  </si>
  <si>
    <t>APR-DRG INFORMATION</t>
  </si>
  <si>
    <t>E13</t>
  </si>
  <si>
    <t>E12</t>
  </si>
  <si>
    <t>HOSPITAL INFORMATION</t>
  </si>
  <si>
    <t>COST OUTLIER</t>
  </si>
  <si>
    <t>Does this claim require an outlier payment?</t>
  </si>
  <si>
    <t>TRANSFER PAYMENT ADJUSTMENT</t>
  </si>
  <si>
    <t>DRG BASE PAYMENT</t>
  </si>
  <si>
    <t>Column/Field Name</t>
  </si>
  <si>
    <t>Description</t>
  </si>
  <si>
    <t>E7</t>
  </si>
  <si>
    <t>General Comments</t>
  </si>
  <si>
    <t>E8</t>
  </si>
  <si>
    <t>E9</t>
  </si>
  <si>
    <t>E10</t>
  </si>
  <si>
    <t>E11</t>
  </si>
  <si>
    <t>Cover Page</t>
  </si>
  <si>
    <t>Structure of the Calculator Spreadsheet</t>
  </si>
  <si>
    <t>Cover</t>
  </si>
  <si>
    <t>Structure</t>
  </si>
  <si>
    <t>DRG Table</t>
  </si>
  <si>
    <t>Calculator Instructions</t>
  </si>
  <si>
    <t>Interactive Calculator</t>
  </si>
  <si>
    <t>The "Structure" worksheet contains a synopsis of the information provided in the DRG Calculator spreadsheet.</t>
  </si>
  <si>
    <t>Instructions for Interactive Calculator</t>
  </si>
  <si>
    <t>Information About the Hospital Stay (Entered by the User)</t>
  </si>
  <si>
    <t>Change History</t>
  </si>
  <si>
    <t>Medicare ID</t>
  </si>
  <si>
    <t>Facility Name</t>
  </si>
  <si>
    <t>From separate APR-DRG grouping software</t>
  </si>
  <si>
    <t>Provider Reference</t>
  </si>
  <si>
    <t>National Weight</t>
  </si>
  <si>
    <t>001</t>
  </si>
  <si>
    <t>002</t>
  </si>
  <si>
    <t>004</t>
  </si>
  <si>
    <t>005</t>
  </si>
  <si>
    <t>006</t>
  </si>
  <si>
    <t>020</t>
  </si>
  <si>
    <t>021</t>
  </si>
  <si>
    <t>022</t>
  </si>
  <si>
    <t>023</t>
  </si>
  <si>
    <t>024</t>
  </si>
  <si>
    <t>026</t>
  </si>
  <si>
    <t>040</t>
  </si>
  <si>
    <t>041</t>
  </si>
  <si>
    <t>042</t>
  </si>
  <si>
    <t>043</t>
  </si>
  <si>
    <t>044</t>
  </si>
  <si>
    <t>045</t>
  </si>
  <si>
    <t>046</t>
  </si>
  <si>
    <t>047</t>
  </si>
  <si>
    <t>048</t>
  </si>
  <si>
    <t>049</t>
  </si>
  <si>
    <t>050</t>
  </si>
  <si>
    <t>051</t>
  </si>
  <si>
    <t>052</t>
  </si>
  <si>
    <t>053</t>
  </si>
  <si>
    <t>054</t>
  </si>
  <si>
    <t>055</t>
  </si>
  <si>
    <t>058</t>
  </si>
  <si>
    <t>073</t>
  </si>
  <si>
    <t>082</t>
  </si>
  <si>
    <t>089</t>
  </si>
  <si>
    <t>091</t>
  </si>
  <si>
    <t>092</t>
  </si>
  <si>
    <t>095</t>
  </si>
  <si>
    <t>097</t>
  </si>
  <si>
    <t>098</t>
  </si>
  <si>
    <t>APR-DRG code</t>
  </si>
  <si>
    <t>TPL Payment</t>
  </si>
  <si>
    <t>APR-DRG information</t>
  </si>
  <si>
    <t>Hospital information</t>
  </si>
  <si>
    <t>DRG base payment</t>
  </si>
  <si>
    <t>Transfer payment adjustment</t>
  </si>
  <si>
    <t>Cost outlier</t>
  </si>
  <si>
    <t>DRG Pricing Calculation</t>
  </si>
  <si>
    <t>Third Party Liability Payment amount</t>
  </si>
  <si>
    <t>Used for look ups to the provider reference table</t>
  </si>
  <si>
    <t>Provider Name</t>
  </si>
  <si>
    <t>Admission date</t>
  </si>
  <si>
    <t>Yes/No field used for transfer pricing adjustment</t>
  </si>
  <si>
    <t>Payment policy parameters set by Medicaid</t>
  </si>
  <si>
    <t>Used for transfer pricing</t>
  </si>
  <si>
    <t>Payment Method</t>
  </si>
  <si>
    <t>Look up from Provider Reference table</t>
  </si>
  <si>
    <t>Payment with Charge cap applied</t>
  </si>
  <si>
    <t xml:space="preserve"> </t>
  </si>
  <si>
    <t>Total Outlier Payment</t>
  </si>
  <si>
    <t>Transfer Base Payment Calculation</t>
  </si>
  <si>
    <t>Claim specific outlier threshold</t>
  </si>
  <si>
    <t>CALCULATION OF PAID AMOUNT</t>
  </si>
  <si>
    <t>Estimated cost of the stay</t>
  </si>
  <si>
    <t>Submitted charges</t>
  </si>
  <si>
    <t>UB-04 Field Locator 47 minus FL 48</t>
  </si>
  <si>
    <t>Also referred to as "covered charges." Generally this equals hospital billed amount because there are rarely non-covered charges on a claim. Field equals Field Locator 47 minus Field Locator 48 on the UB-04 paper claim form for charges incurred during patient stay.</t>
  </si>
  <si>
    <t xml:space="preserve">Outlier payments are made on admissions in which the estimated cost to the hospital far exceeds the Full Stay DRG Base Payment. Outlier payments are based on estimated hospital cost, not on length of stay. When applicable, an outlier payment is made in addition to DRG base payment. </t>
  </si>
  <si>
    <t>PANCREAS TRANSPLANT</t>
  </si>
  <si>
    <t>007</t>
  </si>
  <si>
    <t>ALLOGENEIC BONE MARROW TRANSPLANT</t>
  </si>
  <si>
    <t>008</t>
  </si>
  <si>
    <t>009</t>
  </si>
  <si>
    <t>EXTRACORPOREAL MEMBRANE OXYGENATION (ECMO)</t>
  </si>
  <si>
    <t>VENTRICULAR SHUNT PROCEDURES</t>
  </si>
  <si>
    <t>SPINAL PROCEDURES</t>
  </si>
  <si>
    <t>NERVOUS SYSTEM MALIGNANCY</t>
  </si>
  <si>
    <t>INTRACRANIAL HEMORRHAGE</t>
  </si>
  <si>
    <t>TRANSIENT ISCHEMIA</t>
  </si>
  <si>
    <t>VIRAL MENINGITIS</t>
  </si>
  <si>
    <t>ALTERATION IN CONSCIOUSNESS</t>
  </si>
  <si>
    <t>SEIZURE</t>
  </si>
  <si>
    <t>OTHER DISORDERS OF NERVOUS SYSTEM</t>
  </si>
  <si>
    <t>059</t>
  </si>
  <si>
    <t>ORBIT AND EYE PROCEDURES</t>
  </si>
  <si>
    <t>EYE INFECTIONS AND OTHER EYE DISORDERS</t>
  </si>
  <si>
    <t>INFECTIONS OF UPPER RESPIRATORY TRACT</t>
  </si>
  <si>
    <t>DENTAL DISEASES AND DISORDERS</t>
  </si>
  <si>
    <t>CYSTIC FIBROSIS - PULMONARY DISEASE</t>
  </si>
  <si>
    <t>RESPIRATORY FAILURE</t>
  </si>
  <si>
    <t>PULMONARY EMBOLISM</t>
  </si>
  <si>
    <t>RESPIRATORY MALIGNANCY</t>
  </si>
  <si>
    <t>OTHER PNEUMONIA</t>
  </si>
  <si>
    <t>CHRONIC OBSTRUCTIVE PULMONARY DISEASE</t>
  </si>
  <si>
    <t>ASTHMA</t>
  </si>
  <si>
    <t>ACUTE BRONCHITIS AND RELATED SYMPTOMS</t>
  </si>
  <si>
    <t>MAJOR CARDIOTHORACIC REPAIR OF HEART ANOMALY</t>
  </si>
  <si>
    <t>MAJOR ABDOMINAL VASCULAR PROCEDURES</t>
  </si>
  <si>
    <t>ACUTE MYOCARDIAL INFARCTION</t>
  </si>
  <si>
    <t>CARDIAC CATHETERIZATION FOR CORONARY ARTERY DISEASE</t>
  </si>
  <si>
    <t>CARDIAC CATHETERIZATION FOR OTHER NON-CORONARY CONDITIONS</t>
  </si>
  <si>
    <t>HEART FAILURE</t>
  </si>
  <si>
    <t>HYPERTENSION</t>
  </si>
  <si>
    <t>CHEST PAIN</t>
  </si>
  <si>
    <t>CARDIOMYOPATHY</t>
  </si>
  <si>
    <t>OTHER CIRCULATORY SYSTEM DIAGNOSES</t>
  </si>
  <si>
    <t>PERITONEAL ADHESIOLYSIS</t>
  </si>
  <si>
    <t>MAJOR SMALL BOWEL PROCEDURES</t>
  </si>
  <si>
    <t>MAJOR LARGE BOWEL PROCEDURES</t>
  </si>
  <si>
    <t>APPENDECTOMY WITH COMPLEX PRINCIPAL DIAGNOSIS</t>
  </si>
  <si>
    <t>APPENDECTOMY WITHOUT COMPLEX PRINCIPAL DIAGNOSIS</t>
  </si>
  <si>
    <t>DIGESTIVE MALIGNANCY</t>
  </si>
  <si>
    <t>MAJOR ESOPHAGEAL DISORDERS</t>
  </si>
  <si>
    <t>OTHER ESOPHAGEAL DISORDERS</t>
  </si>
  <si>
    <t>INFLAMMATORY BOWEL DISEASE</t>
  </si>
  <si>
    <t>GASTROINTESTINAL VASCULAR INSUFFICIENCY</t>
  </si>
  <si>
    <t>INTESTINAL OBSTRUCTION</t>
  </si>
  <si>
    <t>ABDOMINAL PAIN</t>
  </si>
  <si>
    <t>OTHER DIGESTIVE SYSTEM DIAGNOSES</t>
  </si>
  <si>
    <t>MAJOR BILIARY TRACT PROCEDURES</t>
  </si>
  <si>
    <t>CHOLECYSTECTOMY</t>
  </si>
  <si>
    <t>ALCOHOLIC LIVER DISEASE</t>
  </si>
  <si>
    <t>DISORDERS OF PANCREAS EXCEPT MALIGNANCY</t>
  </si>
  <si>
    <t>OTHER DISORDERS OF THE LIVER</t>
  </si>
  <si>
    <t>AMPUTATION OF LOWER LIMB EXCEPT TOES</t>
  </si>
  <si>
    <t>FRACTURE OF FEMUR</t>
  </si>
  <si>
    <t>FRACTURE OF PELVIS OR DISLOCATION OF HIP</t>
  </si>
  <si>
    <t>CONNECTIVE TISSUE DISORDERS</t>
  </si>
  <si>
    <t>MASTECTOMY PROCEDURES</t>
  </si>
  <si>
    <t>BREAST PROCEDURES EXCEPT MASTECTOMY</t>
  </si>
  <si>
    <t>SKIN ULCERS</t>
  </si>
  <si>
    <t>MAJOR SKIN DISORDERS</t>
  </si>
  <si>
    <t>MALIGNANT BREAST DISORDERS</t>
  </si>
  <si>
    <t>ADRENAL PROCEDURES</t>
  </si>
  <si>
    <t>PROCEDURES FOR OBESITY</t>
  </si>
  <si>
    <t>DIABETES</t>
  </si>
  <si>
    <t>INBORN ERRORS OF METABOLISM</t>
  </si>
  <si>
    <t>OTHER ENDOCRINE DISORDERS</t>
  </si>
  <si>
    <t>OTHER NON-HYPOVOLEMIC ELECTROLYTE DISORDERS</t>
  </si>
  <si>
    <t>NON-HYPOVOLEMIC SODIUM DISORDERS</t>
  </si>
  <si>
    <t>THYROID DISORDERS</t>
  </si>
  <si>
    <t>KIDNEY TRANSPLANT</t>
  </si>
  <si>
    <t>MAJOR BLADDER PROCEDURES</t>
  </si>
  <si>
    <t>OTHER BLADDER PROCEDURES</t>
  </si>
  <si>
    <t>ACUTE KIDNEY INJURY</t>
  </si>
  <si>
    <t>CHRONIC KIDNEY DISEASE</t>
  </si>
  <si>
    <t>TRANSURETHRAL PROSTATECTOMY</t>
  </si>
  <si>
    <t>MALIGNANCY, MALE REPRODUCTIVE SYSTEM</t>
  </si>
  <si>
    <t>MALE REPRODUCTIVE SYSTEM DIAGNOSES EXCEPT MALIGNANCY</t>
  </si>
  <si>
    <t>FEMALE REPRODUCTIVE SYSTEM RECONSTRUCTIVE PROCEDURES</t>
  </si>
  <si>
    <t>FEMALE REPRODUCTIVE SYSTEM MALIGNANCY</t>
  </si>
  <si>
    <t>FEMALE REPRODUCTIVE SYSTEM INFECTIONS</t>
  </si>
  <si>
    <t>VAGINAL DELIVERY</t>
  </si>
  <si>
    <t>NEONATE, TRANSFERRED &lt; 5 DAYS OLD, BORN HERE</t>
  </si>
  <si>
    <t>SICKLE CELL ANEMIA CRISIS</t>
  </si>
  <si>
    <t>ACUTE LEUKEMIA</t>
  </si>
  <si>
    <t>RADIOTHERAPY</t>
  </si>
  <si>
    <t>CHEMOTHERAPY FOR ACUTE LEUKEMIA</t>
  </si>
  <si>
    <t>OTHER CHEMOTHERAPY</t>
  </si>
  <si>
    <t>POST-OPERATIVE, POST-TRAUMATIC, OTHER DEVICE INFECTIONS</t>
  </si>
  <si>
    <t>VIRAL ILLNESS</t>
  </si>
  <si>
    <t>BIPOLAR DISORDERS</t>
  </si>
  <si>
    <t>EATING DISORDERS</t>
  </si>
  <si>
    <t>HEMORRHAGE OR HEMATOMA DUE TO COMPLICATION</t>
  </si>
  <si>
    <t>ALLERGIC REACTIONS</t>
  </si>
  <si>
    <t>POISONING OF MEDICINAL AGENTS</t>
  </si>
  <si>
    <t>OTHER COMPLICATIONS OF TREATMENT</t>
  </si>
  <si>
    <t>TOXIC EFFECTS OF NON-MEDICINAL SUBSTANCES</t>
  </si>
  <si>
    <t>REHABILITATION</t>
  </si>
  <si>
    <t>NEONATAL AFTERCARE</t>
  </si>
  <si>
    <t>CRANIOTOMY FOR MULTIPLE SIGNIFICANT TRAUMA</t>
  </si>
  <si>
    <t>PRINCIPAL DIAGNOSIS INVALID AS DISCHARGE DIAGNOSIS</t>
  </si>
  <si>
    <t>UNGROUPABLE</t>
  </si>
  <si>
    <t>Base APR-DRG</t>
  </si>
  <si>
    <t>2. Average length of stay are the trimmed arithmetic values.</t>
  </si>
  <si>
    <t>Reimbursement from another payer (Third Party Liability)</t>
  </si>
  <si>
    <t>Pre-Transfer DRG Base Payment</t>
  </si>
  <si>
    <t>Statewide Standardized DRG Base Rate</t>
  </si>
  <si>
    <t>The "Cover" worksheet contains an introduction to the Diagnosis Related Group (DRG) Calculator and includes a history of changes made to the Calculator.</t>
  </si>
  <si>
    <t>Third Party Liability (TPL) Payment</t>
  </si>
  <si>
    <t>1</t>
  </si>
  <si>
    <t>LIVER TRANSPLANT AND/OR INTESTINAL TRANSPLANT</t>
  </si>
  <si>
    <t>2</t>
  </si>
  <si>
    <t>3</t>
  </si>
  <si>
    <t>4</t>
  </si>
  <si>
    <t>HEART AND/OR LUNG TRANSPLANT</t>
  </si>
  <si>
    <t>TRACHEOSTOMY WITH MV &gt;96 HOURS WITH EXTENSIVE PROCEDURE</t>
  </si>
  <si>
    <t>TRACHEOSTOMY WITH MV &gt;96 HOURS WITHOUT EXTENSIVE PROCEDURE</t>
  </si>
  <si>
    <t>OPEN CRANIOTOMY FOR TRAUMA</t>
  </si>
  <si>
    <t>OPEN CRANIOTOMY EXCEPT TRAUMA</t>
  </si>
  <si>
    <t>OPEN EXTRACRANIAL VASCULAR PROCEDURES</t>
  </si>
  <si>
    <t>OTHER NERVOUS SYSTEM AND RELATED PROCEDURES</t>
  </si>
  <si>
    <t>027</t>
  </si>
  <si>
    <t>OTHER OPEN CRANIOTOMY</t>
  </si>
  <si>
    <t>029</t>
  </si>
  <si>
    <t>OTHER PERCUTANEOUS INTRACRANIAL PROCEDURES</t>
  </si>
  <si>
    <t>030</t>
  </si>
  <si>
    <t>PERCUTANEOUS INTRACRANIAL AND EXTRACRANIAL VASCULAR PROCEDURES</t>
  </si>
  <si>
    <t>SPINAL DISORDERS AND INJURIES</t>
  </si>
  <si>
    <t>DEGENERATIVE NERVOUS SYSTEM DISORDERS EXCEPT MULTIPLE SCLEROSIS</t>
  </si>
  <si>
    <t>MULTIPLE SCLEROSIS, OTHER DEMYELINATING DISEASE AND INFLAMMATORY NEUROPATHIES</t>
  </si>
  <si>
    <t>CVA AND PRECEREBRAL OCCLUSION WITH INFARCTION</t>
  </si>
  <si>
    <t>NONSPECIFIC CVA AND PRECEREBRAL OCCLUSION WITHOUT INFARCTION</t>
  </si>
  <si>
    <t>PERIPHERAL, CRANIAL AND AUTONOMIC NERVE DISORDERS</t>
  </si>
  <si>
    <t>BACTERIAL AND TUBERCULOUS INFECTIONS OF NERVOUS SYSTEM</t>
  </si>
  <si>
    <t>NON-BACTERIAL INFECTIONS OF NERVOUS SYSTEM EXCEPT VIRAL MENINGITIS</t>
  </si>
  <si>
    <t>MIGRAINE AND OTHER HEADACHES</t>
  </si>
  <si>
    <t>HEAD TRAUMA WITH COMA &gt; 1 HOUR OR HEMORRHAGE</t>
  </si>
  <si>
    <t>ANOXIC AND OTHER SEVERE BRAIN DAMAGE</t>
  </si>
  <si>
    <t>MAJOR CRANIAL OR FACIAL BONE PROCEDURES</t>
  </si>
  <si>
    <t>OTHER MAJOR HEAD AND NECK PROCEDURES</t>
  </si>
  <si>
    <t>FACIAL BONE PROCEDURES EXCEPT MAJOR CRANIAL OR FACIAL BONE PROCEDURES</t>
  </si>
  <si>
    <t>CLEFT LIP AND PALATE REPAIR</t>
  </si>
  <si>
    <t>TONSIL AND ADENOID PROCEDURES</t>
  </si>
  <si>
    <t>110</t>
  </si>
  <si>
    <t>EAR, NOSE, MOUTH, THROAT AND CRANIAL OR FACIAL MALIGNANCIES</t>
  </si>
  <si>
    <t>111</t>
  </si>
  <si>
    <t>VERTIGO AND OTHER LABYRINTH DISORDERS</t>
  </si>
  <si>
    <t>113</t>
  </si>
  <si>
    <t>114</t>
  </si>
  <si>
    <t>115</t>
  </si>
  <si>
    <t>OTHER EAR, NOSE, MOUTH, THROAT AND CRANIAL OR FACIAL DIAGNOSES</t>
  </si>
  <si>
    <t>120</t>
  </si>
  <si>
    <t>MAJOR RESPIRATORY AND CHEST PROCEDURES</t>
  </si>
  <si>
    <t>121</t>
  </si>
  <si>
    <t>OTHER RESPIRATORY AND CHEST PROCEDURES</t>
  </si>
  <si>
    <t>130</t>
  </si>
  <si>
    <t>RESPIRATORY SYSTEM DIAGNOSIS WITH VENTILATOR SUPPORT &gt; 96 HOURS</t>
  </si>
  <si>
    <t>131</t>
  </si>
  <si>
    <t>132</t>
  </si>
  <si>
    <t>BPD AND OTHER CHRONIC RESPIRATORY DISEASES ARISING IN PERINATAL PERIOD</t>
  </si>
  <si>
    <t>133</t>
  </si>
  <si>
    <t>134</t>
  </si>
  <si>
    <t>135</t>
  </si>
  <si>
    <t>MAJOR CHEST AND RESPIRATORY TRAUMA</t>
  </si>
  <si>
    <t>136</t>
  </si>
  <si>
    <t>137</t>
  </si>
  <si>
    <t>MAJOR RESPIRATORY INFECTIONS AND INFLAMMATIONS</t>
  </si>
  <si>
    <t>138</t>
  </si>
  <si>
    <t>BRONCHIOLITIS AND RSV PNEUMONIA</t>
  </si>
  <si>
    <t>139</t>
  </si>
  <si>
    <t>140</t>
  </si>
  <si>
    <t>141</t>
  </si>
  <si>
    <t>142</t>
  </si>
  <si>
    <t>INTERSTITIAL AND ALVEOLAR LUNG DISEASES</t>
  </si>
  <si>
    <t>143</t>
  </si>
  <si>
    <t>OTHER RESPIRATORY DIAGNOSES EXCEPT SIGNS, SYMPTOMS AND MISCELLANEOUS DIAGNOSES</t>
  </si>
  <si>
    <t>144</t>
  </si>
  <si>
    <t>RESPIRATORY SIGNS, SYMPTOMS AND MISCELLANEOUS DIAGNOSES</t>
  </si>
  <si>
    <t>145</t>
  </si>
  <si>
    <t>160</t>
  </si>
  <si>
    <t>161</t>
  </si>
  <si>
    <t>IMPLANTABLE HEART ASSIST SYSTEMS</t>
  </si>
  <si>
    <t>162</t>
  </si>
  <si>
    <t>CARDIAC VALVE PROCEDURES WITH AMI OR COMPLEX PRINCIPAL DIAGNOSIS</t>
  </si>
  <si>
    <t>163</t>
  </si>
  <si>
    <t>CARDIAC VALVE PROCEDURES WITHOUT AMI OR COMPLEX PRINCIPAL DIAGNOSIS</t>
  </si>
  <si>
    <t>165</t>
  </si>
  <si>
    <t>CORONARY BYPASS WITH AMI OR COMPLEX PRINCIPAL DIAGNOSIS</t>
  </si>
  <si>
    <t>166</t>
  </si>
  <si>
    <t>CORONARY BYPASS WITHOUT AMI OR COMPLEX PRINCIPAL DIAGNOSIS</t>
  </si>
  <si>
    <t>167</t>
  </si>
  <si>
    <t>169</t>
  </si>
  <si>
    <t>170</t>
  </si>
  <si>
    <t>PERMANENT CARDIAC PACEMAKER IMPLANT WITH AMI, HEART FAILURE OR SHOCK</t>
  </si>
  <si>
    <t>171</t>
  </si>
  <si>
    <t>PERMANENT CARDIAC PACEMAKER IMPLANT WITHOUT AMI, HEART FAILURE OR SHOCK</t>
  </si>
  <si>
    <t>174</t>
  </si>
  <si>
    <t>PERCUTANEOUS CARDIAC INTERVENTION WITH AMI</t>
  </si>
  <si>
    <t>175</t>
  </si>
  <si>
    <t>PERCUTANEOUS CARDIAC INTERVENTION WITHOUT AMI</t>
  </si>
  <si>
    <t>176</t>
  </si>
  <si>
    <t>INSERTION, REVISION AND REPLACEMENTS OF PACEMAKER AND OTHER CARDIAC DEVICES</t>
  </si>
  <si>
    <t>177</t>
  </si>
  <si>
    <t>CARDIAC PACEMAKER AND DEFIBRILLATOR REVISION EXCEPT DEVICE REPLACEMENT</t>
  </si>
  <si>
    <t>178</t>
  </si>
  <si>
    <t>179</t>
  </si>
  <si>
    <t>DEFIBRILLATOR IMPLANTS</t>
  </si>
  <si>
    <t>180</t>
  </si>
  <si>
    <t>181</t>
  </si>
  <si>
    <t>182</t>
  </si>
  <si>
    <t>183</t>
  </si>
  <si>
    <t>PERCUTANEOUS STRUCTURAL CARDIAC PROCEDURES</t>
  </si>
  <si>
    <t>190</t>
  </si>
  <si>
    <t>191</t>
  </si>
  <si>
    <t>192</t>
  </si>
  <si>
    <t>193</t>
  </si>
  <si>
    <t>ACUTE AND SUBACUTE ENDOCARDITIS</t>
  </si>
  <si>
    <t>194</t>
  </si>
  <si>
    <t>196</t>
  </si>
  <si>
    <t>CARDIAC ARREST AND SHOCK</t>
  </si>
  <si>
    <t>197</t>
  </si>
  <si>
    <t>PERIPHERAL AND OTHER VASCULAR DISORDERS</t>
  </si>
  <si>
    <t>198</t>
  </si>
  <si>
    <t>ANGINA PECTORIS AND CORONARY ATHEROSCLEROSIS</t>
  </si>
  <si>
    <t>199</t>
  </si>
  <si>
    <t>200</t>
  </si>
  <si>
    <t>CARDIAC STRUCTURAL AND VALVULAR DISORDERS</t>
  </si>
  <si>
    <t>201</t>
  </si>
  <si>
    <t>CARDIAC ARRHYTHMIA AND CONDUCTION DISORDERS</t>
  </si>
  <si>
    <t>203</t>
  </si>
  <si>
    <t>204</t>
  </si>
  <si>
    <t>SYNCOPE AND COLLAPSE</t>
  </si>
  <si>
    <t>205</t>
  </si>
  <si>
    <t>206</t>
  </si>
  <si>
    <t>MALFUNCTION, REACTION, COMPLICATION OF CARDIAC OR VASCULAR DEVICE OR PROCEDURE</t>
  </si>
  <si>
    <t>207</t>
  </si>
  <si>
    <t>220</t>
  </si>
  <si>
    <t>MAJOR STOMACH, ESOPHAGEAL AND DUODENAL PROCEDURES</t>
  </si>
  <si>
    <t>222</t>
  </si>
  <si>
    <t>OTHER STOMACH, ESOPHAGEAL AND DUODENAL PROCEDURES</t>
  </si>
  <si>
    <t>223</t>
  </si>
  <si>
    <t>OTHER SMALL AND LARGE BOWEL PROCEDURES</t>
  </si>
  <si>
    <t>224</t>
  </si>
  <si>
    <t>226</t>
  </si>
  <si>
    <t>227</t>
  </si>
  <si>
    <t>HERNIA PROCEDURES EXCEPT INGUINAL, FEMORAL AND UMBILICAL</t>
  </si>
  <si>
    <t>228</t>
  </si>
  <si>
    <t>INGUINAL, FEMORAL AND UMBILICAL HERNIA PROCEDURES</t>
  </si>
  <si>
    <t>229</t>
  </si>
  <si>
    <t>OTHER DIGESTIVE SYSTEM AND ABDOMINAL PROCEDURES</t>
  </si>
  <si>
    <t>230</t>
  </si>
  <si>
    <t>231</t>
  </si>
  <si>
    <t>233</t>
  </si>
  <si>
    <t>234</t>
  </si>
  <si>
    <t>240</t>
  </si>
  <si>
    <t>241</t>
  </si>
  <si>
    <t>PEPTIC ULCER AND GASTRITIS</t>
  </si>
  <si>
    <t>242</t>
  </si>
  <si>
    <t>243</t>
  </si>
  <si>
    <t>244</t>
  </si>
  <si>
    <t>DIVERTICULITIS AND DIVERTICULOSIS</t>
  </si>
  <si>
    <t>245</t>
  </si>
  <si>
    <t>246</t>
  </si>
  <si>
    <t>247</t>
  </si>
  <si>
    <t>248</t>
  </si>
  <si>
    <t>MAJOR GASTROINTESTINAL AND PERITONEAL INFECTIONS</t>
  </si>
  <si>
    <t>249</t>
  </si>
  <si>
    <t>OTHER GASTROENTERITIS, NAUSEA AND VOMITING</t>
  </si>
  <si>
    <t>251</t>
  </si>
  <si>
    <t>252</t>
  </si>
  <si>
    <t>MALFUNCTION, REACTION AND COMPLICATION OF GASTROINTESTINAL DEVICE OR PROCEDURE</t>
  </si>
  <si>
    <t>253</t>
  </si>
  <si>
    <t>OTHER AND UNSPECIFIED GASTROINTESTINAL HEMORRHAGE</t>
  </si>
  <si>
    <t>254</t>
  </si>
  <si>
    <t>260</t>
  </si>
  <si>
    <t>MAJOR PANCREAS, LIVER AND SHUNT PROCEDURES</t>
  </si>
  <si>
    <t>261</t>
  </si>
  <si>
    <t>263</t>
  </si>
  <si>
    <t>264</t>
  </si>
  <si>
    <t>OTHER HEPATOBILIARY, PANCREAS AND ABDOMINAL PROCEDURES</t>
  </si>
  <si>
    <t>279</t>
  </si>
  <si>
    <t>HEPATIC COMA AND OTHER MAJOR ACUTE LIVER DISORDERS</t>
  </si>
  <si>
    <t>280</t>
  </si>
  <si>
    <t>281</t>
  </si>
  <si>
    <t>MALIGNANCY OF HEPATOBILIARY SYSTEM AND PANCREAS</t>
  </si>
  <si>
    <t>282</t>
  </si>
  <si>
    <t>283</t>
  </si>
  <si>
    <t>284</t>
  </si>
  <si>
    <t>DISORDERS OF GALLBLADDER AND BILIARY TRACT</t>
  </si>
  <si>
    <t>303</t>
  </si>
  <si>
    <t>DORSAL AND LUMBAR FUSION PROCEDURE FOR CURVATURE OF BACK</t>
  </si>
  <si>
    <t>304</t>
  </si>
  <si>
    <t>DORSAL AND LUMBAR FUSION PROCEDURE EXCEPT FOR CURVATURE OF BACK</t>
  </si>
  <si>
    <t>305</t>
  </si>
  <si>
    <t>308</t>
  </si>
  <si>
    <t>HIP AND FEMUR FRACTURE REPAIR</t>
  </si>
  <si>
    <t>309</t>
  </si>
  <si>
    <t>OTHER SIGNIFICANT HIP AND FEMUR SURGERY</t>
  </si>
  <si>
    <t>310</t>
  </si>
  <si>
    <t>312</t>
  </si>
  <si>
    <t>313</t>
  </si>
  <si>
    <t>KNEE AND LOWER LEG PROCEDURES EXCEPT FOOT</t>
  </si>
  <si>
    <t>314</t>
  </si>
  <si>
    <t>FOOT AND TOE PROCEDURES</t>
  </si>
  <si>
    <t>315</t>
  </si>
  <si>
    <t>SHOULDER, UPPER ARM AND FOREARM PROCEDURES EXCEPT JOINT REPLACEMENT</t>
  </si>
  <si>
    <t>316</t>
  </si>
  <si>
    <t>HAND AND WRIST PROCEDURES</t>
  </si>
  <si>
    <t>317</t>
  </si>
  <si>
    <t>TENDON, MUSCLE AND OTHER SOFT TISSUE PROCEDURES</t>
  </si>
  <si>
    <t>320</t>
  </si>
  <si>
    <t>OTHER MUSCULOSKELETAL SYSTEM AND CONNECTIVE TISSUE PROCEDURES</t>
  </si>
  <si>
    <t>321</t>
  </si>
  <si>
    <t>322</t>
  </si>
  <si>
    <t>SHOULDER AND ELBOW JOINT REPLACEMENT</t>
  </si>
  <si>
    <t>323</t>
  </si>
  <si>
    <t>NON-ELECTIVE OR COMPLEX HIP JOINT REPLACEMENT</t>
  </si>
  <si>
    <t>324</t>
  </si>
  <si>
    <t>ELECTIVE HIP JOINT REPLACEMENT</t>
  </si>
  <si>
    <t>325</t>
  </si>
  <si>
    <t>NON-ELECTIVE OR COMPLEX KNEE JOINT REPLACEMENT</t>
  </si>
  <si>
    <t>326</t>
  </si>
  <si>
    <t>ELECTIVE KNEE JOINT REPLACEMENT</t>
  </si>
  <si>
    <t>340</t>
  </si>
  <si>
    <t>341</t>
  </si>
  <si>
    <t>342</t>
  </si>
  <si>
    <t>FRACTURES AND DISLOCATIONS EXCEPT FEMUR, PELVIS AND BACK</t>
  </si>
  <si>
    <t>343</t>
  </si>
  <si>
    <t>MUSCULOSKELETAL MALIGNANCY AND PATHOLOGICAL FRACTURE DUE TO MUSCULOSKELETAL MALIGNANCY</t>
  </si>
  <si>
    <t>344</t>
  </si>
  <si>
    <t>OSTEOMYELITIS, SEPTIC ARTHRITIS AND OTHER MUSCULOSKELETAL INFECTIONS</t>
  </si>
  <si>
    <t>346</t>
  </si>
  <si>
    <t>347</t>
  </si>
  <si>
    <t>OTHER BACK AND NECK DISORDERS, FRACTURES AND INJURIES</t>
  </si>
  <si>
    <t>349</t>
  </si>
  <si>
    <t>MALFUNCTION, REACTION, COMPLICATION OF ORTHOPEDIC DEVICE OR PROCEDURE</t>
  </si>
  <si>
    <t>351</t>
  </si>
  <si>
    <t>OTHER MUSCULOSKELETAL SYSTEM AND CONNECTIVE TISSUE DIAGNOSES</t>
  </si>
  <si>
    <t>361</t>
  </si>
  <si>
    <t>SKIN GRAFT FOR SKIN AND SUBCUTANEOUS TISSUE DIAGNOSES</t>
  </si>
  <si>
    <t>362</t>
  </si>
  <si>
    <t>363</t>
  </si>
  <si>
    <t>364</t>
  </si>
  <si>
    <t>OTHER SKIN, SUBCUTANEOUS TISSUE AND RELATED PROCEDURES</t>
  </si>
  <si>
    <t>380</t>
  </si>
  <si>
    <t>381</t>
  </si>
  <si>
    <t>382</t>
  </si>
  <si>
    <t>383</t>
  </si>
  <si>
    <t>CELLULITIS AND OTHER SKIN INFECTIONS</t>
  </si>
  <si>
    <t>384</t>
  </si>
  <si>
    <t>CONTUSION, OPEN WOUND AND OTHER TRAUMA TO SKIN AND SUBCUTANEOUS TISSUE</t>
  </si>
  <si>
    <t>385</t>
  </si>
  <si>
    <t>OTHER SKIN, SUBCUTANEOUS TISSUE AND BREAST DISORDERS</t>
  </si>
  <si>
    <t>401</t>
  </si>
  <si>
    <t>403</t>
  </si>
  <si>
    <t>404</t>
  </si>
  <si>
    <t>THYROID, PARATHYROID AND THYROGLOSSAL PROCEDURES</t>
  </si>
  <si>
    <t>405</t>
  </si>
  <si>
    <t>OTHER PROCEDURES FOR ENDOCRINE, NUTRITIONAL AND METABOLIC DISORDERS</t>
  </si>
  <si>
    <t>420</t>
  </si>
  <si>
    <t>421</t>
  </si>
  <si>
    <t>MALNUTRITION, FAILURE TO THRIVE AND OTHER NUTRITIONAL DISORDERS</t>
  </si>
  <si>
    <t>422</t>
  </si>
  <si>
    <t>HYPOVOLEMIA AND RELATED ELECTROLYTE DISORDERS</t>
  </si>
  <si>
    <t>423</t>
  </si>
  <si>
    <t>424</t>
  </si>
  <si>
    <t>425</t>
  </si>
  <si>
    <t>426</t>
  </si>
  <si>
    <t>427</t>
  </si>
  <si>
    <t>440</t>
  </si>
  <si>
    <t>441</t>
  </si>
  <si>
    <t>442</t>
  </si>
  <si>
    <t>KIDNEY AND URINARY TRACT PROCEDURES FOR MALIGNANCY</t>
  </si>
  <si>
    <t>443</t>
  </si>
  <si>
    <t>KIDNEY AND URINARY TRACT PROCEDURES FOR NON-MALIGNANCY</t>
  </si>
  <si>
    <t>444</t>
  </si>
  <si>
    <t>445</t>
  </si>
  <si>
    <t>446</t>
  </si>
  <si>
    <t>URETHRAL AND TRANSURETHRAL PROCEDURES</t>
  </si>
  <si>
    <t>447</t>
  </si>
  <si>
    <t>461</t>
  </si>
  <si>
    <t>KIDNEY AND URINARY TRACT MALIGNANCY</t>
  </si>
  <si>
    <t>462</t>
  </si>
  <si>
    <t>NEPHRITIS AND NEPHROSIS</t>
  </si>
  <si>
    <t>463</t>
  </si>
  <si>
    <t>KIDNEY AND URINARY TRACT INFECTIONS</t>
  </si>
  <si>
    <t>465</t>
  </si>
  <si>
    <t>URINARY STONES AND ACQUIRED UPPER URINARY TRACT OBSTRUCTION</t>
  </si>
  <si>
    <t>466</t>
  </si>
  <si>
    <t>MALFUNCTION, REACTION, COMPLICATION OF GENITOURINARY DEVICE OR PROCEDURE</t>
  </si>
  <si>
    <t>468</t>
  </si>
  <si>
    <t>OTHER KIDNEY AND URINARY TRACT DIAGNOSES, SIGNS AND SYMPTOMS</t>
  </si>
  <si>
    <t>469</t>
  </si>
  <si>
    <t>470</t>
  </si>
  <si>
    <t>482</t>
  </si>
  <si>
    <t>483</t>
  </si>
  <si>
    <t>PENIS, TESTES AND SCROTAL PROCEDURES</t>
  </si>
  <si>
    <t>484</t>
  </si>
  <si>
    <t>OTHER MALE REPRODUCTIVE SYSTEM AND RELATED PROCEDURES</t>
  </si>
  <si>
    <t>500</t>
  </si>
  <si>
    <t>501</t>
  </si>
  <si>
    <t>511</t>
  </si>
  <si>
    <t>513</t>
  </si>
  <si>
    <t>514</t>
  </si>
  <si>
    <t>517</t>
  </si>
  <si>
    <t>DILATION AND CURETTAGE FOR NON-OBSTETRIC DIAGNOSES</t>
  </si>
  <si>
    <t>518</t>
  </si>
  <si>
    <t>OTHER FEMALE REPRODUCTIVE SYSTEM AND RELATED PROCEDURES</t>
  </si>
  <si>
    <t>519</t>
  </si>
  <si>
    <t>530</t>
  </si>
  <si>
    <t>531</t>
  </si>
  <si>
    <t>532</t>
  </si>
  <si>
    <t>MENSTRUAL AND OTHER FEMALE REPRODUCTIVE SYSTEM DISORDERS</t>
  </si>
  <si>
    <t>539</t>
  </si>
  <si>
    <t>CESAREAN SECTION WITH STERILIZATION</t>
  </si>
  <si>
    <t>540</t>
  </si>
  <si>
    <t>CESAREAN SECTION WITHOUT STERILIZATION</t>
  </si>
  <si>
    <t>541</t>
  </si>
  <si>
    <t>VAGINAL DELIVERY WITH STERILIZATION AND/OR D&amp;C</t>
  </si>
  <si>
    <t>542</t>
  </si>
  <si>
    <t>VAGINAL DELIVERY WITH O.R. PROCEDURE EXCEPT STERILIZATION AND/OR D&amp;C</t>
  </si>
  <si>
    <t>543</t>
  </si>
  <si>
    <t>ABORTION WITH D&amp;C, ASPIRATION CURETTAGE OR HYSTEROTOMY</t>
  </si>
  <si>
    <t>547</t>
  </si>
  <si>
    <t>ANTEPARTUM WITH O.R. PROCEDURE</t>
  </si>
  <si>
    <t>548</t>
  </si>
  <si>
    <t>POSTPARTUM AND POST ABORTION DIAGNOSIS WITH O.R. PROCEDURE</t>
  </si>
  <si>
    <t>560</t>
  </si>
  <si>
    <t>561</t>
  </si>
  <si>
    <t>POSTPARTUM AND POST ABORTION DIAGNOSES WITHOUT PROCEDURE</t>
  </si>
  <si>
    <t>564</t>
  </si>
  <si>
    <t>ABORTION WITHOUT D&amp;C, ASPIRATION CURETTAGE OR HYSTEROTOMY</t>
  </si>
  <si>
    <t>566</t>
  </si>
  <si>
    <t>ANTEPARTUM WITHOUT O.R. PROCEDURE</t>
  </si>
  <si>
    <t>580</t>
  </si>
  <si>
    <t>NEONATE, TRANSFERRED &lt; 5 DAYS OLD, NOT BORN HERE</t>
  </si>
  <si>
    <t>581</t>
  </si>
  <si>
    <t>583</t>
  </si>
  <si>
    <t>NEONATE WITH ECMO</t>
  </si>
  <si>
    <t>588</t>
  </si>
  <si>
    <t>NEONATE BIRTH WEIGHT &lt; 1500 GRAMS WITH MAJOR PROCEDURE</t>
  </si>
  <si>
    <t>589</t>
  </si>
  <si>
    <t>NEONATE BIRTH WEIGHT &lt; 500 GRAMS, OR BIRTH WEIGHT 500-999 GRAMS AND GESTATIONAL AGE &lt;24 WEEKS, OR BIRTH WEIGHT 500-749 GRAMS WITH MAJOR ANOMALY OR WITHOUT LIFE SUSTAINING INTERVENTION</t>
  </si>
  <si>
    <t>591</t>
  </si>
  <si>
    <t>NEONATE BIRTH WEIGHT 500-749 GRAMS WITHOUT MAJOR PROCEDURE</t>
  </si>
  <si>
    <t>593</t>
  </si>
  <si>
    <t>NEONATE BIRTH WEIGHT 750-999 GRAMS WITHOUT MAJOR PROCEDURE</t>
  </si>
  <si>
    <t>602</t>
  </si>
  <si>
    <t>NEONATE BIRTH WEIGHT 1000-1249 GRAMS WITH RESPIRATORY DISTRESS SYNDROME OR OTHER MAJOR RESPIRATORY CONDITION OR MAJOR ANOMALY</t>
  </si>
  <si>
    <t>603</t>
  </si>
  <si>
    <t>NEONATE BIRTH WEIGHT 1000-1249 GRAMS WITH OR WITHOUT SIGNIFICANT CONDITION</t>
  </si>
  <si>
    <t>607</t>
  </si>
  <si>
    <t>NEONATE BIRTH WEIGHT 1250-1499 GRAMS WITH RESPIRATORY DISTRESS SYNDROME OR OTHER MAJOR RESPIRATORY CONDITION OR MAJOR ANOMALY</t>
  </si>
  <si>
    <t>608</t>
  </si>
  <si>
    <t>NEONATE BIRTH WEIGHT 1250-1499 GRAMS WITH OR WITHOUT SIGNIFICANT CONDITION</t>
  </si>
  <si>
    <t>609</t>
  </si>
  <si>
    <t>NEONATE BIRTH WEIGHT 1500-2499 GRAMS WITH MAJOR PROCEDURE</t>
  </si>
  <si>
    <t>611</t>
  </si>
  <si>
    <t>NEONATE BIRTH WEIGHT 1500-1999 GRAMS WITH MAJOR ANOMALY</t>
  </si>
  <si>
    <t>612</t>
  </si>
  <si>
    <t>NEONATE BIRTH WEIGHT 1500-1999 GRAMS WITH RESPIRATORY DISTRESS SYNDROME OR OTHER MAJOR RESPIRATORY CONDITION</t>
  </si>
  <si>
    <t>613</t>
  </si>
  <si>
    <t>NEONATE BIRTH WEIGHT 1500-1999 GRAMS WITH CONGENITAL OR PERINATAL INFECTION</t>
  </si>
  <si>
    <t>614</t>
  </si>
  <si>
    <t>NEONATE BIRTH WEIGHT 1500-1999 GRAMS WITH OR WITHOUT OTHER SIGNIFICANT CONDITION</t>
  </si>
  <si>
    <t>621</t>
  </si>
  <si>
    <t>NEONATE BIRTH WEIGHT 2000-2499 GRAMS WITH MAJOR ANOMALY</t>
  </si>
  <si>
    <t>622</t>
  </si>
  <si>
    <t>NEONATE BIRTH WEIGHT 2000-2499 GRAMS WITH RESPIRATORY DISTRESS SYNDROME OR OTHER MAJOR RESPIRATORY CONDITION</t>
  </si>
  <si>
    <t>623</t>
  </si>
  <si>
    <t>NEONATE BIRTH WEIGHT 2000-2499 GRAMS WITH CONGENITAL OR PERINATAL INFECTION</t>
  </si>
  <si>
    <t>625</t>
  </si>
  <si>
    <t>NEONATE BIRTH WEIGHT 2000-2499 GRAMS WITH OTHER SIGNIFICANT CONDITION</t>
  </si>
  <si>
    <t>626</t>
  </si>
  <si>
    <t>NEONATE BIRTH WEIGHT 2000-2499 GRAMS, NORMAL NEWBORN OR NEONATE WITH OTHER PROBLEM</t>
  </si>
  <si>
    <t>630</t>
  </si>
  <si>
    <t>NEONATE BIRTH WEIGHT &gt; 2499 GRAMS WITH MAJOR CARDIOVASCULAR PROCEDURE</t>
  </si>
  <si>
    <t>631</t>
  </si>
  <si>
    <t>NEONATE BIRTH WEIGHT &gt; 2499 GRAMS WITH OTHER MAJOR PROCEDURE</t>
  </si>
  <si>
    <t>633</t>
  </si>
  <si>
    <t>NEONATE BIRTH WEIGHT &gt; 2499 GRAMS WITH MAJOR ANOMALY</t>
  </si>
  <si>
    <t>634</t>
  </si>
  <si>
    <t>NEONATE BIRTH WEIGHT &gt; 2499 GRAMS WITH RESPIRATORY DISTRESS SYNDROME OR OTHER MAJOR RESPIRATORY CONDITION</t>
  </si>
  <si>
    <t>636</t>
  </si>
  <si>
    <t>NEONATE BIRTH WEIGHT &gt; 2499 GRAMS WITH CONGENITAL OR PERINATAL INFECTION</t>
  </si>
  <si>
    <t>639</t>
  </si>
  <si>
    <t>NEONATE BIRTH WEIGHT &gt; 2499 GRAMS WITH OTHER SIGNIFICANT CONDITION</t>
  </si>
  <si>
    <t>640</t>
  </si>
  <si>
    <t>NEONATE BIRTH WEIGHT &gt; 2499 GRAMS, NORMAL NEWBORN OR NEONATE WITH OTHER PROBLEM</t>
  </si>
  <si>
    <t>650</t>
  </si>
  <si>
    <t>651</t>
  </si>
  <si>
    <t>OTHER PROCEDURES OF BLOOD AND BLOOD-FORMING ORGANS</t>
  </si>
  <si>
    <t>660</t>
  </si>
  <si>
    <t>MAJOR HEMATOLOGIC OR IMMUNOLOGIC DIAGNOSES EXCEPT SICKLE CELL CRISIS AND COAGULATION</t>
  </si>
  <si>
    <t>661</t>
  </si>
  <si>
    <t>COAGULATION AND PLATELET DISORDERS</t>
  </si>
  <si>
    <t>662</t>
  </si>
  <si>
    <t>663</t>
  </si>
  <si>
    <t>OTHER ANEMIA AND DISORDERS OF BLOOD AND BLOOD-FORMING ORGANS</t>
  </si>
  <si>
    <t>680</t>
  </si>
  <si>
    <t>MAJOR O.R. PROCEDURES FOR LYMPHATIC, HEMATOPOIETIC OR OTHER NEOPLASMS</t>
  </si>
  <si>
    <t>681</t>
  </si>
  <si>
    <t>690</t>
  </si>
  <si>
    <t>691</t>
  </si>
  <si>
    <t>LYMPHOMA, MYELOMA AND NON-ACUTE LEUKEMIA</t>
  </si>
  <si>
    <t>692</t>
  </si>
  <si>
    <t>694</t>
  </si>
  <si>
    <t>LYMPHATIC AND OTHER MALIGNANCIES AND NEOPLASMS OF UNCERTAIN BEHAVIOR</t>
  </si>
  <si>
    <t>695</t>
  </si>
  <si>
    <t>696</t>
  </si>
  <si>
    <t>710</t>
  </si>
  <si>
    <t>INFECTIOUS AND PARASITIC DISEASES INCLUDING HIV WITH O.R. PROCEDURE</t>
  </si>
  <si>
    <t>711</t>
  </si>
  <si>
    <t>POST-OPERATIVE, POST-TRAUMA, OTHER DEVICE INFECTIONS WITH O.R. PROCEDURE</t>
  </si>
  <si>
    <t>720</t>
  </si>
  <si>
    <t>SEPTICEMIA AND DISSEMINATED INFECTIONS</t>
  </si>
  <si>
    <t>721</t>
  </si>
  <si>
    <t>722</t>
  </si>
  <si>
    <t>FEVER AND INFLAMMATORY CONDITIONS</t>
  </si>
  <si>
    <t>723</t>
  </si>
  <si>
    <t>724</t>
  </si>
  <si>
    <t>OTHER INFECTIOUS AND PARASITIC DISEASES</t>
  </si>
  <si>
    <t>740</t>
  </si>
  <si>
    <t>MENTAL ILLNESS DIAGNOSIS WITH O.R. PROCEDURE</t>
  </si>
  <si>
    <t>750</t>
  </si>
  <si>
    <t>751</t>
  </si>
  <si>
    <t>752</t>
  </si>
  <si>
    <t>753</t>
  </si>
  <si>
    <t>755</t>
  </si>
  <si>
    <t>756</t>
  </si>
  <si>
    <t>757</t>
  </si>
  <si>
    <t>758</t>
  </si>
  <si>
    <t>759</t>
  </si>
  <si>
    <t>760</t>
  </si>
  <si>
    <t>770</t>
  </si>
  <si>
    <t>DRUG AND ALCOHOL ABUSE OR DEPENDENCE, LEFT AGAINST MEDICAL ADVICE</t>
  </si>
  <si>
    <t>772</t>
  </si>
  <si>
    <t>ALCOHOL AND DRUG DEPENDENCE WITH REHABILITATION AND/OR DETOXIFICATION THERAPY</t>
  </si>
  <si>
    <t>773</t>
  </si>
  <si>
    <t>OPIOID ABUSE AND DEPENDENCE</t>
  </si>
  <si>
    <t>774</t>
  </si>
  <si>
    <t>COCAINE ABUSE AND DEPENDENCE</t>
  </si>
  <si>
    <t>775</t>
  </si>
  <si>
    <t>ALCOHOL ABUSE AND DEPENDENCE</t>
  </si>
  <si>
    <t>776</t>
  </si>
  <si>
    <t>OTHER DRUG ABUSE AND DEPENDENCE</t>
  </si>
  <si>
    <t>792</t>
  </si>
  <si>
    <t>EXTENSIVE O.R. PROCEDURES FOR OTHER COMPLICATIONS OF TREATMENT</t>
  </si>
  <si>
    <t>793</t>
  </si>
  <si>
    <t>MODERATELY EXTENSIVE O.R. PROCEDURES FOR OTHER COMPLICATIONS OF TREATMENT</t>
  </si>
  <si>
    <t>794</t>
  </si>
  <si>
    <t>NON-EXTENSIVE O.R. PROCEDURES FOR OTHER COMPLICATIONS OF TREATMENT</t>
  </si>
  <si>
    <t>810</t>
  </si>
  <si>
    <t>811</t>
  </si>
  <si>
    <t>812</t>
  </si>
  <si>
    <t>813</t>
  </si>
  <si>
    <t>815</t>
  </si>
  <si>
    <t>OTHER INJURY, POISONING AND TOXIC EFFECT DIAGNOSES</t>
  </si>
  <si>
    <t>816</t>
  </si>
  <si>
    <t>817</t>
  </si>
  <si>
    <t>INTENTIONAL SELF-HARM AND ATTEMPTED SUICIDE</t>
  </si>
  <si>
    <t>841</t>
  </si>
  <si>
    <t>EXTENSIVE THIRD DEGREE BURNS WITH SKIN GRAFT</t>
  </si>
  <si>
    <t>842</t>
  </si>
  <si>
    <t>BURNS WITH SKIN GRAFT EXCEPT EXTENSIVE THIRD DEGREE BURNS</t>
  </si>
  <si>
    <t>843</t>
  </si>
  <si>
    <t>EXTENSIVE THIRD DEGREE BURNS WITHOUT SKIN GRAFT</t>
  </si>
  <si>
    <t>844</t>
  </si>
  <si>
    <t>PARTIAL THICKNESS BURNS WITHOUT SKIN GRAFT</t>
  </si>
  <si>
    <t>850</t>
  </si>
  <si>
    <t>PROCEDURE WITH DIAGNOSIS OF REHABILITATION, AFTERCARE OR OTHER CONTACT WITH HEALTH SERVICES</t>
  </si>
  <si>
    <t>860</t>
  </si>
  <si>
    <t>861</t>
  </si>
  <si>
    <t>SIGNS, SYMPTOMS AND OTHER FACTORS INFLUENCING HEALTH STATUS</t>
  </si>
  <si>
    <t>862</t>
  </si>
  <si>
    <t>OTHER AFTERCARE AND CONVALESCENCE</t>
  </si>
  <si>
    <t>863</t>
  </si>
  <si>
    <t>890</t>
  </si>
  <si>
    <t>HIV WITH MULTIPLE MAJOR HIV RELATED CONDITIONS</t>
  </si>
  <si>
    <t>894</t>
  </si>
  <si>
    <t>HIV WITH ONE SIGNIFICANT HIV CONDITION OR WITHOUT SIGNIFICANT RELATED CONDITIONS</t>
  </si>
  <si>
    <t>910</t>
  </si>
  <si>
    <t>911</t>
  </si>
  <si>
    <t>EXTENSIVE ABDOMINAL OR THORACIC PROCEDURES FOR MULTIPLE SIGNIFICANT TRAUMA</t>
  </si>
  <si>
    <t>912</t>
  </si>
  <si>
    <t>MUSCULOSKELETAL AND OTHER PROCEDURES FOR MULTIPLE SIGNIFICANT TRAUMA</t>
  </si>
  <si>
    <t>930</t>
  </si>
  <si>
    <t>MULTIPLE SIGNIFICANT TRAUMA WITHOUT O.R. PROCEDURE</t>
  </si>
  <si>
    <t>950</t>
  </si>
  <si>
    <t>EXTENSIVE O.R. PROCEDURE UNRELATED TO PRINCIPAL DIAGNOSIS</t>
  </si>
  <si>
    <t>951</t>
  </si>
  <si>
    <t>MODERATELY EXTENSIVE O.R. PROCEDURE UNRELATED TO PRINCIPAL DIAGNOSIS</t>
  </si>
  <si>
    <t>952</t>
  </si>
  <si>
    <t>NON-EXTENSIVE O.R. PROCEDURE UNRELATED TO PRINCIPAL DIAGNOSIS</t>
  </si>
  <si>
    <t>955</t>
  </si>
  <si>
    <t>956</t>
  </si>
  <si>
    <t>Payment Type</t>
  </si>
  <si>
    <t xml:space="preserve"> SOI </t>
  </si>
  <si>
    <t>011</t>
  </si>
  <si>
    <t>CHIMERIC ANTIGEN RECEPTOR (CAR) T-CELL AND OTHER IMMUNOTHERAPIES</t>
  </si>
  <si>
    <t>Hospital-Specific Cost-to-Charge Ratio</t>
  </si>
  <si>
    <t>Initial DRG Base Payment</t>
  </si>
  <si>
    <t>This DRG Pricing calculator will provide an estimated payment for inpatient hospital services for South Dakota Medicaid recipients.</t>
  </si>
  <si>
    <t>South Dakota Department of Social Services (DSS)</t>
  </si>
  <si>
    <t>299</t>
  </si>
  <si>
    <t>300</t>
  </si>
  <si>
    <t>428</t>
  </si>
  <si>
    <t>448</t>
  </si>
  <si>
    <t>485</t>
  </si>
  <si>
    <t>761</t>
  </si>
  <si>
    <t>762</t>
  </si>
  <si>
    <t>851</t>
  </si>
  <si>
    <t/>
  </si>
  <si>
    <t>AUTOLOGOUS BONE MARROW TRANSPLANT</t>
  </si>
  <si>
    <t>OTHER EAR, NOSE, MOUTH, THROAT, CRANIOFACIAL, AND NECK PROCEDURES</t>
  </si>
  <si>
    <t>OTHER CARDIOTHORACIC AND THORACIC CIRCULATORY PROCEDURES</t>
  </si>
  <si>
    <t>EXTERNAL HEART ASSIST DEVICES</t>
  </si>
  <si>
    <t>ANAL AND PERINEAL PROCEDURES</t>
  </si>
  <si>
    <t>MULTIPLE LEVEL COMBINED ANTERIOR AND POSTERIOR SPINAL FUSION EXCEPT CERVICAL</t>
  </si>
  <si>
    <t>SINGLE LEVEL COMBINED ANTERIOR AND POSTERIOR SPINAL FUSION EXCEPT CERVICAL</t>
  </si>
  <si>
    <t>VERTEBRAL AND INTERVERTEBRAL SPINAL PROCEDURES INCLUDING DISC PROCEDURES</t>
  </si>
  <si>
    <t>SKIN GRAFT FOR MUSCULOSKELETAL AND CONNECTIVE TISSUE DIAGNOSES</t>
  </si>
  <si>
    <t>SPINAL FUSION AND OTHER BACK AND NECK PROCEDURES EXCEPT FOR DISC PROCEDURES</t>
  </si>
  <si>
    <t>GENETIC DISORDERS</t>
  </si>
  <si>
    <t>OTHER KIDNEY, URINARY TRACT AND RELATED NON-PERCUTANEOUS PROCEDURES</t>
  </si>
  <si>
    <t>OTHER KIDNEY, URINARY TRACT AND RELATED PERCUTANEOUS PROCEDURES</t>
  </si>
  <si>
    <t>PROSTATECTOMY PROCEDURES</t>
  </si>
  <si>
    <t>SPLENIC PROCEDURES</t>
  </si>
  <si>
    <t>SCHIZOPHRENIA AND OTHER SEVERE PSYCHOTIC DISORDERS</t>
  </si>
  <si>
    <t>DEPRESSIVE DISORDERS</t>
  </si>
  <si>
    <t>PERSONALITY DISORDERS</t>
  </si>
  <si>
    <t>ADJUSTMENT DISORDERS</t>
  </si>
  <si>
    <t>ACUTE ANXIETY AND STRESS SYNDROMES</t>
  </si>
  <si>
    <t>ORGANIC MENTAL HEALTH CONDITIONS AND DISTURBANCES</t>
  </si>
  <si>
    <t>DISORDERS OF IMPULSE CONTROL &amp; DEVELOPMENT</t>
  </si>
  <si>
    <t>OTHER MENTAL HEALTH CONDITIONS AND DISORDERS</t>
  </si>
  <si>
    <t>SCHIZOAFFECTIVE DISORDERS</t>
  </si>
  <si>
    <t>OBSESSIVE COMPULSIVE DISORDERS</t>
  </si>
  <si>
    <t>GENDER RELATED PROCEDURES</t>
  </si>
  <si>
    <t>Cost to Charge Ratio</t>
  </si>
  <si>
    <t>430077</t>
  </si>
  <si>
    <t>430008</t>
  </si>
  <si>
    <t>430012</t>
  </si>
  <si>
    <t>430014</t>
  </si>
  <si>
    <t>430015</t>
  </si>
  <si>
    <t>430016</t>
  </si>
  <si>
    <t>430095</t>
  </si>
  <si>
    <t>430027</t>
  </si>
  <si>
    <t>430048</t>
  </si>
  <si>
    <t>430005</t>
  </si>
  <si>
    <t>430097</t>
  </si>
  <si>
    <t>430089</t>
  </si>
  <si>
    <t>430090</t>
  </si>
  <si>
    <t>SIOUX FALLS SPECIALTY HOSPITAL</t>
  </si>
  <si>
    <t>430091</t>
  </si>
  <si>
    <t>430093</t>
  </si>
  <si>
    <t>240010</t>
  </si>
  <si>
    <t>230046</t>
  </si>
  <si>
    <t>160058</t>
  </si>
  <si>
    <t>283301</t>
  </si>
  <si>
    <t>161346</t>
  </si>
  <si>
    <t>063303</t>
  </si>
  <si>
    <t>280013</t>
  </si>
  <si>
    <t>CHILDRENS HOSPITALS AND CLINIC</t>
  </si>
  <si>
    <t>240080</t>
  </si>
  <si>
    <t>240106</t>
  </si>
  <si>
    <t>033302</t>
  </si>
  <si>
    <t>520098</t>
  </si>
  <si>
    <t>UNIVERSITY OF WISCONSIN HOSPIT</t>
  </si>
  <si>
    <t>Statewide Base Rate</t>
  </si>
  <si>
    <t>DRG</t>
  </si>
  <si>
    <t>Date of admission on claim</t>
  </si>
  <si>
    <t>IF Payment Method = "DRG" then Statewide Base Rate * DRG Weight, Else "N/A"</t>
  </si>
  <si>
    <t>DRG Statewide Base Rate</t>
  </si>
  <si>
    <t xml:space="preserve">Marginal Cost Percentage </t>
  </si>
  <si>
    <t>Cost Outlier Threshold</t>
  </si>
  <si>
    <t>DRG Relative Weight</t>
  </si>
  <si>
    <t>IF Payment Method = "DRG" and Claim is a Transfer, Then Minimum of Transfer or DRG Base Payment</t>
  </si>
  <si>
    <t>IF Payment Method = "DRG" then CCR * Charges</t>
  </si>
  <si>
    <t>IF Payment Method = "DRG" then Cost Above the Threshold * Marginal Cost Percent Else 0.00</t>
  </si>
  <si>
    <t>Initial Allowed Amount</t>
  </si>
  <si>
    <t>Charge Cap Indicator</t>
  </si>
  <si>
    <t>If Charge Cap Indicator = "Yes" then Charges Else Initial Allowed Amount</t>
  </si>
  <si>
    <t>IF Transfer Indicator = "Yes" then (Pre Transfer Base Payment/Average LOS) * Covered Days + 1 Else 0.00</t>
  </si>
  <si>
    <t>South Dakota Medicaid DRG Pricing Calculator</t>
  </si>
  <si>
    <t>The "Calculator Instructions" worksheet contains a description of the data that must be entered to estimate the South Dakota Medicaid payment amount for an inpatient hospital stay. The instructions also describe the calculations being made to determine the payment amount.</t>
  </si>
  <si>
    <t xml:space="preserve">The "DRG Table" worksheet contains a list of the APR-DRG codes and parameters used in pricing individual hospital inpatient stays. Associated policy adjusters also included. APR-DRG codes, descriptions, average lengths of stay, and national relative weights are determined by Solventum. </t>
  </si>
  <si>
    <t xml:space="preserve">The "Provider Reference" worksheet contains a list of hospital providers participating in the South Dakota Medicaid program. It also includes each provider's numerical parameters used in the DRG pricing calculation.  </t>
  </si>
  <si>
    <r>
      <t>This spreadsheet includes data obtained through the use of proprietary computer software created, owned, and licensed by the Solventum Company. All copyrights in and to the Solventum</t>
    </r>
    <r>
      <rPr>
        <b/>
        <i/>
        <vertAlign val="superscript"/>
        <sz val="10"/>
        <color indexed="8"/>
        <rFont val="Arial"/>
        <family val="2"/>
      </rPr>
      <t>TM</t>
    </r>
    <r>
      <rPr>
        <b/>
        <i/>
        <sz val="10"/>
        <color indexed="8"/>
        <rFont val="Arial"/>
        <family val="2"/>
      </rPr>
      <t xml:space="preserve"> Software are owned by Solventum.  All rights reserved.</t>
    </r>
  </si>
  <si>
    <t>This is the date of admission indicated on the claim.</t>
  </si>
  <si>
    <t>Payment parameters including the cost outlier threshold, marginal cost percentage, and Statewide Base Rate</t>
  </si>
  <si>
    <t>Initial Allowed Amount - TPL</t>
  </si>
  <si>
    <t>IF Payment Method = "DRG" and Transfer Indicator is Yes, then Yes, Else No</t>
  </si>
  <si>
    <t>Initial Allowed Amount Less TPL</t>
  </si>
  <si>
    <t>Payment with Charge Cap Applied</t>
  </si>
  <si>
    <t>Provider Reference Table</t>
  </si>
  <si>
    <t>Calculator Version: 1.0</t>
  </si>
  <si>
    <t xml:space="preserve">This spreadsheet is designed to enable interested parties to predict payment under an All Patient Refined Diagnosis Related Group, or APR-DRG, payment method for inpatient fee-for-service stays covered by South Dakota Medicaid. This calculator spreadsheet is intended to be helpful to users, but it cannot capture all the editing and pricing complexity of the South Dakota  Billing System. If there is a difference in payment amounts calculated through this spreadsheet versus the South Dakota Medicaid Billing System, the South Dakota Medicaid Billing System is correct.  </t>
  </si>
  <si>
    <t xml:space="preserve">The spreadsheet allows calculation of payment for a single claim with the input of only a few data elements. One of those data elements is the APR-DRG assignment. The APR-DRG for the hospital stay must be determined outside of this calculator and entered as a data element by the user. For more information on APR-DRGs, contact the Solventum Company (formerly 3M Health Information Systems), which developed and maintains the software.  </t>
  </si>
  <si>
    <t>The "Interactive Calculator" worksheet is the primary worksheet in the DRG Calculator spreadsheet.  All other worksheets exist to support the "Interactive Calculator." The user can enter a few key data elements describing an individual hospital admission at the top of the "Interactive Calculator" and an estimate of the South Dakota Medicaid payment for that admission will be displayed at the bottom of the Calculator.</t>
  </si>
  <si>
    <t>Hospitals do not need to submit APR-DRG codes on their claims when billing South Dakota Medicaid. However, users of this DRG Calculator must have a way to identify the appropriate APR-DRG code for a hospital stay and enter the DRG code as one of the data fields needed for calculating a Medicaid payment amount. Hospitals may purchase APR-DRG grouping software from Solventum that allows them to determine the APR-DRG for individual admissions. If a hospital in South Dakota does not license this software, Solventum makes available a website in which information for an individual admission can be entered and the website will return the APR-DRG.</t>
  </si>
  <si>
    <t>Col/Row ID</t>
  </si>
  <si>
    <t>Paid amount</t>
  </si>
  <si>
    <t>Initial Allowed Amount Minus TPL</t>
  </si>
  <si>
    <t>Charge Cap Flag</t>
  </si>
  <si>
    <t>If estimated payment exceeds the Charges on the claim, the payment is capped to the Charge amount.</t>
  </si>
  <si>
    <t>MDC</t>
  </si>
  <si>
    <t>MDC Description</t>
  </si>
  <si>
    <t xml:space="preserve">Sevice Line </t>
  </si>
  <si>
    <t>Service Line Description</t>
  </si>
  <si>
    <t>PRE MDC</t>
  </si>
  <si>
    <t>14</t>
  </si>
  <si>
    <t>Transplant Surgery</t>
  </si>
  <si>
    <t>06</t>
  </si>
  <si>
    <t>General Surgery</t>
  </si>
  <si>
    <t>01</t>
  </si>
  <si>
    <t>Internal Medicine</t>
  </si>
  <si>
    <t>17</t>
  </si>
  <si>
    <t>Vascular Surgery</t>
  </si>
  <si>
    <t>DISEASES &amp; DISORDERS OF THE NERVOUS SYSTEM</t>
  </si>
  <si>
    <t>08</t>
  </si>
  <si>
    <t>Neurosurgery</t>
  </si>
  <si>
    <t>03</t>
  </si>
  <si>
    <t>Neurology</t>
  </si>
  <si>
    <t>04</t>
  </si>
  <si>
    <t>Oncology</t>
  </si>
  <si>
    <t>02</t>
  </si>
  <si>
    <t>DISEASES &amp; DISORDERS OF THE EYE</t>
  </si>
  <si>
    <t>23</t>
  </si>
  <si>
    <t>Ophthalmology</t>
  </si>
  <si>
    <t>DISEASES &amp; DISORDERS OF THE EAR, NOSE, MOUTH &amp; THROAT</t>
  </si>
  <si>
    <t>09</t>
  </si>
  <si>
    <t>Oral and Maxillofacial Surgery</t>
  </si>
  <si>
    <t>11</t>
  </si>
  <si>
    <t>Otolaryngology</t>
  </si>
  <si>
    <t>20</t>
  </si>
  <si>
    <t>Dental</t>
  </si>
  <si>
    <t>DISEASES &amp; DISORDERS OF THE RESPIRATORY SYSTEM</t>
  </si>
  <si>
    <t>07</t>
  </si>
  <si>
    <t>Cardiothoracic Surgery</t>
  </si>
  <si>
    <t>05</t>
  </si>
  <si>
    <t>Pediatrics</t>
  </si>
  <si>
    <t>DISEASES &amp; DISORDERS OF THE CIRCULATORY SYSTEM</t>
  </si>
  <si>
    <t>Cardiology</t>
  </si>
  <si>
    <t>DISEASES &amp; DISORDERS OF THE DIGESTIVE SYSTEM</t>
  </si>
  <si>
    <t>DISEASES &amp; DISORDERS OF THE HEPATOBILIARY SYSTEM &amp; PANCREAS</t>
  </si>
  <si>
    <t>DISEASES &amp; DISORDERS OF THE MUSCULOSKELETAL SYSTEM &amp; CONN TISSUE</t>
  </si>
  <si>
    <t>10</t>
  </si>
  <si>
    <t>Orthopedics</t>
  </si>
  <si>
    <t>12</t>
  </si>
  <si>
    <t>Plastic Surgery</t>
  </si>
  <si>
    <t>DISEASES &amp; DISORDERS OF THE SKIN, SUBCUTANEOUS TISSUE &amp; BREAST</t>
  </si>
  <si>
    <t>21</t>
  </si>
  <si>
    <t>Dermatology</t>
  </si>
  <si>
    <t>ENDOCRINE, NUTRITIONAL &amp; METABOLIC DISEASES &amp; DISORDERS</t>
  </si>
  <si>
    <t>DISEASES &amp; DISORDERS OF THE KIDNEY &amp; URINARY TRACT</t>
  </si>
  <si>
    <t>16</t>
  </si>
  <si>
    <t>Urology</t>
  </si>
  <si>
    <t>DISEASES &amp; DISORDERS OF THE MALE REPRODUCTIVE SYSTEM</t>
  </si>
  <si>
    <t>13</t>
  </si>
  <si>
    <t>DISEASES &amp; DISORDERS OF THE FEMALE REPRODUCTIVE SYSTEM</t>
  </si>
  <si>
    <t>19</t>
  </si>
  <si>
    <t>Gynecology</t>
  </si>
  <si>
    <t>PREGNANCY, CHILDBIRTH &amp; THE PUERPERIUM</t>
  </si>
  <si>
    <t>18</t>
  </si>
  <si>
    <t>Obstetrics</t>
  </si>
  <si>
    <t>15</t>
  </si>
  <si>
    <t>NEWBORNS &amp; OTHER NEONATES WITH CONDTN ORIG IN PERINATAL PERIOD</t>
  </si>
  <si>
    <t>DISEASES &amp; DISORDERS OF BLOOD, BLOOD FORMING ORGANS, IMMUNOLOG DISORD</t>
  </si>
  <si>
    <t>MYELOPROLIFERATIVE DISEASES &amp; DISORDERS, POORLY DIFFERENTIATED NEOPLASM</t>
  </si>
  <si>
    <t>25</t>
  </si>
  <si>
    <t>Therapeutic Radiology</t>
  </si>
  <si>
    <t>INFECTIOUS &amp; PARASITIC DISEASES, SYSTEMIC OR UNSPECIFIED SITES</t>
  </si>
  <si>
    <t>MENTAL DISEASES &amp; DISORDERS</t>
  </si>
  <si>
    <t>22</t>
  </si>
  <si>
    <t>Mental Health and Substance Abuse</t>
  </si>
  <si>
    <t>ALCOHOL/DRUG USE &amp; ALCOHOL/DRUG INDUCED ORGANIC MENTAL DISORDERS</t>
  </si>
  <si>
    <t>INJURIES, POISONINGS &amp; TOXIC EFFECTS OF DRUGS</t>
  </si>
  <si>
    <t>BURNS</t>
  </si>
  <si>
    <t>FACTORS INFLUENCING HLTH STAT &amp; OTHR CONTACTS WITH HLTH SERVCS</t>
  </si>
  <si>
    <t>24</t>
  </si>
  <si>
    <t>Rehabilitation</t>
  </si>
  <si>
    <t>HUMAN IMMUNODEFICIENCY VIRUS INFECTIONS</t>
  </si>
  <si>
    <t>MULTIPLE SIGNIFICANT TRAUMA</t>
  </si>
  <si>
    <t>Trauma</t>
  </si>
  <si>
    <t>UNRELATED DRGs</t>
  </si>
  <si>
    <t>99</t>
  </si>
  <si>
    <t>Ungroupable</t>
  </si>
  <si>
    <t>This Diagnosis-Related Group (DRG) pricing calculator spreadsheet was prepared by Myers and Stauffer LC, a consultant for the South Dakota Department of Social Services (DSS). The basic structure of the DRG calculator was originally created by Xerox State Healthcare and modified by Myers and Stauffer LC.</t>
  </si>
  <si>
    <t>Average length of stay for assigned APR-DRG</t>
  </si>
  <si>
    <t>APR-DRG Assignment</t>
  </si>
  <si>
    <t>Submitted charges (Covered Charges)</t>
  </si>
  <si>
    <t>Covered Days</t>
  </si>
  <si>
    <t>Out of State Flag
1 = OOS
0 = INS</t>
  </si>
  <si>
    <t xml:space="preserve">A DRG payment is intended as payment for a complete hospital stay. All stays priced through the DRG calculator are assumed to be complete hospital stays. </t>
  </si>
  <si>
    <t>Payment Amount less TPL and Charge Cap</t>
  </si>
  <si>
    <t>Payment with Charge Cap</t>
  </si>
  <si>
    <t>IF Payment Method = "DRG" and the Estimated Cost of the Stay &gt; Claim Specific Outlier Threshold then Yes Else No</t>
  </si>
  <si>
    <t>INITIAL DRG BASE PAYMENT</t>
  </si>
  <si>
    <t>IF Payment Method = "DRG" then FLT + Initial DRG Base Payment Else 0.00</t>
  </si>
  <si>
    <t>DRG Values</t>
  </si>
  <si>
    <t>243302</t>
  </si>
  <si>
    <t>001-1</t>
  </si>
  <si>
    <t>Was patient transferred?
Discharge Status = 02, 05, 07, 43, 51, 62, 63, 65, 66 AND APR-DRG &lt;&gt; 580 or 581</t>
  </si>
  <si>
    <t>Discharge date</t>
  </si>
  <si>
    <t>Date of discharge on claim</t>
  </si>
  <si>
    <t>E14</t>
  </si>
  <si>
    <t>E16-E18</t>
  </si>
  <si>
    <t>E20-E22</t>
  </si>
  <si>
    <t>E24-E26</t>
  </si>
  <si>
    <t>E43</t>
  </si>
  <si>
    <t>E44</t>
  </si>
  <si>
    <t>Discharge Date</t>
  </si>
  <si>
    <t>This is the date of discharge indicated on the claim.</t>
  </si>
  <si>
    <t>Was patient transferred - discharge status = 02, 05, 07, 43, 51, 62, 63, 65, 66 AND APR-DRG &lt;&gt; 580 or 581</t>
  </si>
  <si>
    <t>This is a "Yes/No" field indicating whether or not the patient was transferred from one acute care hospital to another. Acute-to-acute transfers are identified by patient discharge status values  02, 05, 07, 43, 51, 62, 63, 65, 66 AND APR-DRG &lt;&gt; 580 or 581</t>
  </si>
  <si>
    <t>Values in this section are retrieved from the worksheet called "DRG Table" based on the DRG code entered in cell E13.</t>
  </si>
  <si>
    <t>If the hospital is participating in the South Dakota Medicaid program and the user knows the Medicaid number, the rate information for that hospital will be in the worksheet called "Provider Reference". Values in this section are retrieved from the worksheet based on the Medicaid ID entered in cell E12.</t>
  </si>
  <si>
    <t>A Transfer Base Payment is only calculated if the value in cell E11 is "Yes". This indicates the discharge status is one included in the transfer policy. The Transfer Base Payment is a per-diem type of calculation in which the per diem amount is determined using the Pre-Transfer DRG Base Payment and the DRG national average length of stay.</t>
  </si>
  <si>
    <t>This is the base DRG payment, after applicable transfer adjustments.</t>
  </si>
  <si>
    <t>This is the calculated amount paid on the claim. It is equal to the Charge Capped Payment (E46).</t>
  </si>
  <si>
    <t>001-2</t>
  </si>
  <si>
    <t>001-3</t>
  </si>
  <si>
    <t>001-4</t>
  </si>
  <si>
    <t>002-1</t>
  </si>
  <si>
    <t>002-2</t>
  </si>
  <si>
    <t>002-3</t>
  </si>
  <si>
    <t>002-4</t>
  </si>
  <si>
    <t>004-1</t>
  </si>
  <si>
    <t>004-2</t>
  </si>
  <si>
    <t>004-3</t>
  </si>
  <si>
    <t>004-4</t>
  </si>
  <si>
    <t>005-1</t>
  </si>
  <si>
    <t>005-2</t>
  </si>
  <si>
    <t>005-3</t>
  </si>
  <si>
    <t>005-4</t>
  </si>
  <si>
    <t>006-1</t>
  </si>
  <si>
    <t>006-2</t>
  </si>
  <si>
    <t>006-3</t>
  </si>
  <si>
    <t>006-4</t>
  </si>
  <si>
    <t>007-1</t>
  </si>
  <si>
    <t>007-2</t>
  </si>
  <si>
    <t>007-3</t>
  </si>
  <si>
    <t>007-4</t>
  </si>
  <si>
    <t>008-1</t>
  </si>
  <si>
    <t>008-2</t>
  </si>
  <si>
    <t>008-3</t>
  </si>
  <si>
    <t>008-4</t>
  </si>
  <si>
    <t>009-1</t>
  </si>
  <si>
    <t>009-2</t>
  </si>
  <si>
    <t>009-3</t>
  </si>
  <si>
    <t>009-4</t>
  </si>
  <si>
    <t>011-1</t>
  </si>
  <si>
    <t>011-2</t>
  </si>
  <si>
    <t>011-3</t>
  </si>
  <si>
    <t>011-4</t>
  </si>
  <si>
    <t>020-1</t>
  </si>
  <si>
    <t>020-2</t>
  </si>
  <si>
    <t>020-3</t>
  </si>
  <si>
    <t>020-4</t>
  </si>
  <si>
    <t>021-1</t>
  </si>
  <si>
    <t>021-2</t>
  </si>
  <si>
    <t>021-3</t>
  </si>
  <si>
    <t>021-4</t>
  </si>
  <si>
    <t>022-1</t>
  </si>
  <si>
    <t>022-2</t>
  </si>
  <si>
    <t>022-3</t>
  </si>
  <si>
    <t>022-4</t>
  </si>
  <si>
    <t>023-1</t>
  </si>
  <si>
    <t>023-2</t>
  </si>
  <si>
    <t>023-3</t>
  </si>
  <si>
    <t>023-4</t>
  </si>
  <si>
    <t>024-1</t>
  </si>
  <si>
    <t>024-2</t>
  </si>
  <si>
    <t>024-3</t>
  </si>
  <si>
    <t>024-4</t>
  </si>
  <si>
    <t>026-1</t>
  </si>
  <si>
    <t>026-2</t>
  </si>
  <si>
    <t>026-3</t>
  </si>
  <si>
    <t>026-4</t>
  </si>
  <si>
    <t>027-1</t>
  </si>
  <si>
    <t>027-2</t>
  </si>
  <si>
    <t>027-3</t>
  </si>
  <si>
    <t>027-4</t>
  </si>
  <si>
    <t>029-1</t>
  </si>
  <si>
    <t>029-2</t>
  </si>
  <si>
    <t>029-3</t>
  </si>
  <si>
    <t>029-4</t>
  </si>
  <si>
    <t>030-1</t>
  </si>
  <si>
    <t>030-2</t>
  </si>
  <si>
    <t>030-3</t>
  </si>
  <si>
    <t>030-4</t>
  </si>
  <si>
    <t>040-1</t>
  </si>
  <si>
    <t>040-2</t>
  </si>
  <si>
    <t>040-3</t>
  </si>
  <si>
    <t>040-4</t>
  </si>
  <si>
    <t>041-1</t>
  </si>
  <si>
    <t>041-2</t>
  </si>
  <si>
    <t>041-3</t>
  </si>
  <si>
    <t>041-4</t>
  </si>
  <si>
    <t>042-1</t>
  </si>
  <si>
    <t>042-2</t>
  </si>
  <si>
    <t>042-3</t>
  </si>
  <si>
    <t>042-4</t>
  </si>
  <si>
    <t>043-1</t>
  </si>
  <si>
    <t>043-2</t>
  </si>
  <si>
    <t>043-3</t>
  </si>
  <si>
    <t>043-4</t>
  </si>
  <si>
    <t>044-1</t>
  </si>
  <si>
    <t>044-2</t>
  </si>
  <si>
    <t>044-3</t>
  </si>
  <si>
    <t>044-4</t>
  </si>
  <si>
    <t>045-1</t>
  </si>
  <si>
    <t>045-2</t>
  </si>
  <si>
    <t>045-3</t>
  </si>
  <si>
    <t>045-4</t>
  </si>
  <si>
    <t>046-1</t>
  </si>
  <si>
    <t>046-2</t>
  </si>
  <si>
    <t>046-3</t>
  </si>
  <si>
    <t>046-4</t>
  </si>
  <si>
    <t>047-1</t>
  </si>
  <si>
    <t>047-2</t>
  </si>
  <si>
    <t>047-3</t>
  </si>
  <si>
    <t>047-4</t>
  </si>
  <si>
    <t>048-1</t>
  </si>
  <si>
    <t>048-2</t>
  </si>
  <si>
    <t>048-3</t>
  </si>
  <si>
    <t>048-4</t>
  </si>
  <si>
    <t>049-1</t>
  </si>
  <si>
    <t>049-2</t>
  </si>
  <si>
    <t>049-3</t>
  </si>
  <si>
    <t>049-4</t>
  </si>
  <si>
    <t>050-1</t>
  </si>
  <si>
    <t>050-2</t>
  </si>
  <si>
    <t>050-3</t>
  </si>
  <si>
    <t>050-4</t>
  </si>
  <si>
    <t>051-1</t>
  </si>
  <si>
    <t>051-2</t>
  </si>
  <si>
    <t>051-3</t>
  </si>
  <si>
    <t>051-4</t>
  </si>
  <si>
    <t>052-1</t>
  </si>
  <si>
    <t>052-2</t>
  </si>
  <si>
    <t>052-3</t>
  </si>
  <si>
    <t>052-4</t>
  </si>
  <si>
    <t>053-1</t>
  </si>
  <si>
    <t>053-2</t>
  </si>
  <si>
    <t>053-3</t>
  </si>
  <si>
    <t>053-4</t>
  </si>
  <si>
    <t>054-1</t>
  </si>
  <si>
    <t>054-2</t>
  </si>
  <si>
    <t>054-3</t>
  </si>
  <si>
    <t>054-4</t>
  </si>
  <si>
    <t>055-1</t>
  </si>
  <si>
    <t>055-2</t>
  </si>
  <si>
    <t>055-3</t>
  </si>
  <si>
    <t>055-4</t>
  </si>
  <si>
    <t>058-1</t>
  </si>
  <si>
    <t>058-2</t>
  </si>
  <si>
    <t>058-3</t>
  </si>
  <si>
    <t>058-4</t>
  </si>
  <si>
    <t>059-1</t>
  </si>
  <si>
    <t>059-2</t>
  </si>
  <si>
    <t>059-3</t>
  </si>
  <si>
    <t>059-4</t>
  </si>
  <si>
    <t>060-1</t>
  </si>
  <si>
    <t>060</t>
  </si>
  <si>
    <t>HEAD TRAUMA WITH COMA &lt; 1 HOUR</t>
  </si>
  <si>
    <t>060-2</t>
  </si>
  <si>
    <t>060-3</t>
  </si>
  <si>
    <t>060-4</t>
  </si>
  <si>
    <t>073-1</t>
  </si>
  <si>
    <t>073-2</t>
  </si>
  <si>
    <t>073-3</t>
  </si>
  <si>
    <t>073-4</t>
  </si>
  <si>
    <t>082-1</t>
  </si>
  <si>
    <t>082-2</t>
  </si>
  <si>
    <t>082-3</t>
  </si>
  <si>
    <t>082-4</t>
  </si>
  <si>
    <t>089-1</t>
  </si>
  <si>
    <t>089-2</t>
  </si>
  <si>
    <t>089-3</t>
  </si>
  <si>
    <t>089-4</t>
  </si>
  <si>
    <t>091-1</t>
  </si>
  <si>
    <t>091-2</t>
  </si>
  <si>
    <t>091-3</t>
  </si>
  <si>
    <t>091-4</t>
  </si>
  <si>
    <t>092-1</t>
  </si>
  <si>
    <t>092-2</t>
  </si>
  <si>
    <t>092-3</t>
  </si>
  <si>
    <t>092-4</t>
  </si>
  <si>
    <t>095-1</t>
  </si>
  <si>
    <t>095-2</t>
  </si>
  <si>
    <t>095-3</t>
  </si>
  <si>
    <t>095-4</t>
  </si>
  <si>
    <t>097-1</t>
  </si>
  <si>
    <t>097-2</t>
  </si>
  <si>
    <t>097-3</t>
  </si>
  <si>
    <t>097-4</t>
  </si>
  <si>
    <t>098-1</t>
  </si>
  <si>
    <t>098-2</t>
  </si>
  <si>
    <t>098-3</t>
  </si>
  <si>
    <t>098-4</t>
  </si>
  <si>
    <t>110-1</t>
  </si>
  <si>
    <t>110-2</t>
  </si>
  <si>
    <t>110-3</t>
  </si>
  <si>
    <t>110-4</t>
  </si>
  <si>
    <t>111-1</t>
  </si>
  <si>
    <t>111-2</t>
  </si>
  <si>
    <t>111-3</t>
  </si>
  <si>
    <t>111-4</t>
  </si>
  <si>
    <t>113-1</t>
  </si>
  <si>
    <t>113-2</t>
  </si>
  <si>
    <t>113-3</t>
  </si>
  <si>
    <t>113-4</t>
  </si>
  <si>
    <t>114-1</t>
  </si>
  <si>
    <t>114-2</t>
  </si>
  <si>
    <t>114-3</t>
  </si>
  <si>
    <t>114-4</t>
  </si>
  <si>
    <t>115-1</t>
  </si>
  <si>
    <t>115-2</t>
  </si>
  <si>
    <t>115-3</t>
  </si>
  <si>
    <t>115-4</t>
  </si>
  <si>
    <t>120-1</t>
  </si>
  <si>
    <t>120-2</t>
  </si>
  <si>
    <t>120-3</t>
  </si>
  <si>
    <t>120-4</t>
  </si>
  <si>
    <t>121-1</t>
  </si>
  <si>
    <t>121-2</t>
  </si>
  <si>
    <t>121-3</t>
  </si>
  <si>
    <t>121-4</t>
  </si>
  <si>
    <t>130-1</t>
  </si>
  <si>
    <t>130-2</t>
  </si>
  <si>
    <t>130-3</t>
  </si>
  <si>
    <t>130-4</t>
  </si>
  <si>
    <t>131-1</t>
  </si>
  <si>
    <t>131-2</t>
  </si>
  <si>
    <t>131-3</t>
  </si>
  <si>
    <t>131-4</t>
  </si>
  <si>
    <t>132-1</t>
  </si>
  <si>
    <t>132-2</t>
  </si>
  <si>
    <t>132-3</t>
  </si>
  <si>
    <t>132-4</t>
  </si>
  <si>
    <t>133-1</t>
  </si>
  <si>
    <t>133-2</t>
  </si>
  <si>
    <t>133-3</t>
  </si>
  <si>
    <t>133-4</t>
  </si>
  <si>
    <t>134-1</t>
  </si>
  <si>
    <t>134-2</t>
  </si>
  <si>
    <t>134-3</t>
  </si>
  <si>
    <t>134-4</t>
  </si>
  <si>
    <t>135-1</t>
  </si>
  <si>
    <t>135-2</t>
  </si>
  <si>
    <t>135-3</t>
  </si>
  <si>
    <t>135-4</t>
  </si>
  <si>
    <t>136-1</t>
  </si>
  <si>
    <t>136-2</t>
  </si>
  <si>
    <t>136-3</t>
  </si>
  <si>
    <t>136-4</t>
  </si>
  <si>
    <t>137-1</t>
  </si>
  <si>
    <t>137-2</t>
  </si>
  <si>
    <t>137-3</t>
  </si>
  <si>
    <t>137-4</t>
  </si>
  <si>
    <t>138-1</t>
  </si>
  <si>
    <t>138-2</t>
  </si>
  <si>
    <t>138-3</t>
  </si>
  <si>
    <t>138-4</t>
  </si>
  <si>
    <t>139-1</t>
  </si>
  <si>
    <t>139-2</t>
  </si>
  <si>
    <t>139-3</t>
  </si>
  <si>
    <t>139-4</t>
  </si>
  <si>
    <t>140-1</t>
  </si>
  <si>
    <t>140-2</t>
  </si>
  <si>
    <t>140-3</t>
  </si>
  <si>
    <t>140-4</t>
  </si>
  <si>
    <t>141-1</t>
  </si>
  <si>
    <t>141-2</t>
  </si>
  <si>
    <t>141-3</t>
  </si>
  <si>
    <t>141-4</t>
  </si>
  <si>
    <t>142-1</t>
  </si>
  <si>
    <t>142-2</t>
  </si>
  <si>
    <t>142-3</t>
  </si>
  <si>
    <t>142-4</t>
  </si>
  <si>
    <t>143-1</t>
  </si>
  <si>
    <t>143-2</t>
  </si>
  <si>
    <t>143-3</t>
  </si>
  <si>
    <t>143-4</t>
  </si>
  <si>
    <t>144-1</t>
  </si>
  <si>
    <t>144-2</t>
  </si>
  <si>
    <t>144-3</t>
  </si>
  <si>
    <t>144-4</t>
  </si>
  <si>
    <t>145-1</t>
  </si>
  <si>
    <t>145-2</t>
  </si>
  <si>
    <t>145-3</t>
  </si>
  <si>
    <t>145-4</t>
  </si>
  <si>
    <t>160-1</t>
  </si>
  <si>
    <t>160-2</t>
  </si>
  <si>
    <t>160-3</t>
  </si>
  <si>
    <t>160-4</t>
  </si>
  <si>
    <t>161-1</t>
  </si>
  <si>
    <t>161-2</t>
  </si>
  <si>
    <t>161-3</t>
  </si>
  <si>
    <t>161-4</t>
  </si>
  <si>
    <t>162-1</t>
  </si>
  <si>
    <t>162-2</t>
  </si>
  <si>
    <t>162-3</t>
  </si>
  <si>
    <t>162-4</t>
  </si>
  <si>
    <t>163-1</t>
  </si>
  <si>
    <t>163-2</t>
  </si>
  <si>
    <t>163-3</t>
  </si>
  <si>
    <t>163-4</t>
  </si>
  <si>
    <t>165-1</t>
  </si>
  <si>
    <t>165-2</t>
  </si>
  <si>
    <t>165-3</t>
  </si>
  <si>
    <t>165-4</t>
  </si>
  <si>
    <t>166-1</t>
  </si>
  <si>
    <t>166-2</t>
  </si>
  <si>
    <t>166-3</t>
  </si>
  <si>
    <t>166-4</t>
  </si>
  <si>
    <t>167-1</t>
  </si>
  <si>
    <t>167-2</t>
  </si>
  <si>
    <t>167-3</t>
  </si>
  <si>
    <t>167-4</t>
  </si>
  <si>
    <t>169-1</t>
  </si>
  <si>
    <t>169-2</t>
  </si>
  <si>
    <t>169-3</t>
  </si>
  <si>
    <t>169-4</t>
  </si>
  <si>
    <t>170-1</t>
  </si>
  <si>
    <t>170-2</t>
  </si>
  <si>
    <t>170-3</t>
  </si>
  <si>
    <t>170-4</t>
  </si>
  <si>
    <t>171-1</t>
  </si>
  <si>
    <t>171-2</t>
  </si>
  <si>
    <t>171-3</t>
  </si>
  <si>
    <t>171-4</t>
  </si>
  <si>
    <t>174-1</t>
  </si>
  <si>
    <t>174-2</t>
  </si>
  <si>
    <t>174-3</t>
  </si>
  <si>
    <t>174-4</t>
  </si>
  <si>
    <t>175-1</t>
  </si>
  <si>
    <t>175-2</t>
  </si>
  <si>
    <t>175-3</t>
  </si>
  <si>
    <t>175-4</t>
  </si>
  <si>
    <t>176-1</t>
  </si>
  <si>
    <t>176-2</t>
  </si>
  <si>
    <t>176-3</t>
  </si>
  <si>
    <t>176-4</t>
  </si>
  <si>
    <t>177-1</t>
  </si>
  <si>
    <t>177-2</t>
  </si>
  <si>
    <t>177-3</t>
  </si>
  <si>
    <t>177-4</t>
  </si>
  <si>
    <t>178-1</t>
  </si>
  <si>
    <t>178-2</t>
  </si>
  <si>
    <t>178-3</t>
  </si>
  <si>
    <t>178-4</t>
  </si>
  <si>
    <t>179-1</t>
  </si>
  <si>
    <t>179-2</t>
  </si>
  <si>
    <t>179-3</t>
  </si>
  <si>
    <t>179-4</t>
  </si>
  <si>
    <t>180-1</t>
  </si>
  <si>
    <t>OTHER PERIPHERAL VASCULAR AND CIRCULATORY PROCEDURES</t>
  </si>
  <si>
    <t>180-2</t>
  </si>
  <si>
    <t>180-3</t>
  </si>
  <si>
    <t>180-4</t>
  </si>
  <si>
    <t>181-1</t>
  </si>
  <si>
    <t>LOWER VASCULAR PROCEDURES</t>
  </si>
  <si>
    <t>181-2</t>
  </si>
  <si>
    <t>181-3</t>
  </si>
  <si>
    <t>181-4</t>
  </si>
  <si>
    <t>182-1</t>
  </si>
  <si>
    <t>OTHER UPPER VASCULAR PROCEDURES</t>
  </si>
  <si>
    <t>182-2</t>
  </si>
  <si>
    <t>182-3</t>
  </si>
  <si>
    <t>182-4</t>
  </si>
  <si>
    <t>183-1</t>
  </si>
  <si>
    <t>183-2</t>
  </si>
  <si>
    <t>183-3</t>
  </si>
  <si>
    <t>183-4</t>
  </si>
  <si>
    <t>190-1</t>
  </si>
  <si>
    <t>190-2</t>
  </si>
  <si>
    <t>190-3</t>
  </si>
  <si>
    <t>190-4</t>
  </si>
  <si>
    <t>191-1</t>
  </si>
  <si>
    <t>191-2</t>
  </si>
  <si>
    <t>191-3</t>
  </si>
  <si>
    <t>191-4</t>
  </si>
  <si>
    <t>192-1</t>
  </si>
  <si>
    <t>192-2</t>
  </si>
  <si>
    <t>192-3</t>
  </si>
  <si>
    <t>192-4</t>
  </si>
  <si>
    <t>193-1</t>
  </si>
  <si>
    <t>193-2</t>
  </si>
  <si>
    <t>193-3</t>
  </si>
  <si>
    <t>193-4</t>
  </si>
  <si>
    <t>194-1</t>
  </si>
  <si>
    <t>194-2</t>
  </si>
  <si>
    <t>194-3</t>
  </si>
  <si>
    <t>194-4</t>
  </si>
  <si>
    <t>196-1</t>
  </si>
  <si>
    <t>196-2</t>
  </si>
  <si>
    <t>196-3</t>
  </si>
  <si>
    <t>196-4</t>
  </si>
  <si>
    <t>197-1</t>
  </si>
  <si>
    <t>197-2</t>
  </si>
  <si>
    <t>197-3</t>
  </si>
  <si>
    <t>197-4</t>
  </si>
  <si>
    <t>198-1</t>
  </si>
  <si>
    <t>198-2</t>
  </si>
  <si>
    <t>198-3</t>
  </si>
  <si>
    <t>198-4</t>
  </si>
  <si>
    <t>199-1</t>
  </si>
  <si>
    <t>199-2</t>
  </si>
  <si>
    <t>199-3</t>
  </si>
  <si>
    <t>199-4</t>
  </si>
  <si>
    <t>200-1</t>
  </si>
  <si>
    <t>200-2</t>
  </si>
  <si>
    <t>200-3</t>
  </si>
  <si>
    <t>200-4</t>
  </si>
  <si>
    <t>201-1</t>
  </si>
  <si>
    <t>201-2</t>
  </si>
  <si>
    <t>201-3</t>
  </si>
  <si>
    <t>201-4</t>
  </si>
  <si>
    <t>203-1</t>
  </si>
  <si>
    <t>203-2</t>
  </si>
  <si>
    <t>203-3</t>
  </si>
  <si>
    <t>203-4</t>
  </si>
  <si>
    <t>204-1</t>
  </si>
  <si>
    <t>204-2</t>
  </si>
  <si>
    <t>204-3</t>
  </si>
  <si>
    <t>204-4</t>
  </si>
  <si>
    <t>205-1</t>
  </si>
  <si>
    <t>205-2</t>
  </si>
  <si>
    <t>205-3</t>
  </si>
  <si>
    <t>205-4</t>
  </si>
  <si>
    <t>206-1</t>
  </si>
  <si>
    <t>206-2</t>
  </si>
  <si>
    <t>206-3</t>
  </si>
  <si>
    <t>206-4</t>
  </si>
  <si>
    <t>207-1</t>
  </si>
  <si>
    <t>207-2</t>
  </si>
  <si>
    <t>207-3</t>
  </si>
  <si>
    <t>207-4</t>
  </si>
  <si>
    <t>220-1</t>
  </si>
  <si>
    <t>220-2</t>
  </si>
  <si>
    <t>220-3</t>
  </si>
  <si>
    <t>220-4</t>
  </si>
  <si>
    <t>222-1</t>
  </si>
  <si>
    <t>222-2</t>
  </si>
  <si>
    <t>222-3</t>
  </si>
  <si>
    <t>222-4</t>
  </si>
  <si>
    <t>223-1</t>
  </si>
  <si>
    <t>223-2</t>
  </si>
  <si>
    <t>223-3</t>
  </si>
  <si>
    <t>223-4</t>
  </si>
  <si>
    <t>224-1</t>
  </si>
  <si>
    <t>224-2</t>
  </si>
  <si>
    <t>224-3</t>
  </si>
  <si>
    <t>224-4</t>
  </si>
  <si>
    <t>226-1</t>
  </si>
  <si>
    <t>226-2</t>
  </si>
  <si>
    <t>226-3</t>
  </si>
  <si>
    <t>226-4</t>
  </si>
  <si>
    <t>227-1</t>
  </si>
  <si>
    <t>227-2</t>
  </si>
  <si>
    <t>227-3</t>
  </si>
  <si>
    <t>227-4</t>
  </si>
  <si>
    <t>228-1</t>
  </si>
  <si>
    <t>228-2</t>
  </si>
  <si>
    <t>228-3</t>
  </si>
  <si>
    <t>228-4</t>
  </si>
  <si>
    <t>229-1</t>
  </si>
  <si>
    <t>229-2</t>
  </si>
  <si>
    <t>229-3</t>
  </si>
  <si>
    <t>229-4</t>
  </si>
  <si>
    <t>230-1</t>
  </si>
  <si>
    <t>230-2</t>
  </si>
  <si>
    <t>230-3</t>
  </si>
  <si>
    <t>230-4</t>
  </si>
  <si>
    <t>231-1</t>
  </si>
  <si>
    <t>231-2</t>
  </si>
  <si>
    <t>231-3</t>
  </si>
  <si>
    <t>231-4</t>
  </si>
  <si>
    <t>233-1</t>
  </si>
  <si>
    <t>233-2</t>
  </si>
  <si>
    <t>233-3</t>
  </si>
  <si>
    <t>233-4</t>
  </si>
  <si>
    <t>234-1</t>
  </si>
  <si>
    <t>234-2</t>
  </si>
  <si>
    <t>234-3</t>
  </si>
  <si>
    <t>234-4</t>
  </si>
  <si>
    <t>240-1</t>
  </si>
  <si>
    <t>240-2</t>
  </si>
  <si>
    <t>240-3</t>
  </si>
  <si>
    <t>240-4</t>
  </si>
  <si>
    <t>241-1</t>
  </si>
  <si>
    <t>241-2</t>
  </si>
  <si>
    <t>241-3</t>
  </si>
  <si>
    <t>241-4</t>
  </si>
  <si>
    <t>242-1</t>
  </si>
  <si>
    <t>242-2</t>
  </si>
  <si>
    <t>242-3</t>
  </si>
  <si>
    <t>242-4</t>
  </si>
  <si>
    <t>243-1</t>
  </si>
  <si>
    <t>243-2</t>
  </si>
  <si>
    <t>243-3</t>
  </si>
  <si>
    <t>243-4</t>
  </si>
  <si>
    <t>244-1</t>
  </si>
  <si>
    <t>244-2</t>
  </si>
  <si>
    <t>244-3</t>
  </si>
  <si>
    <t>244-4</t>
  </si>
  <si>
    <t>245-1</t>
  </si>
  <si>
    <t>245-2</t>
  </si>
  <si>
    <t>245-3</t>
  </si>
  <si>
    <t>245-4</t>
  </si>
  <si>
    <t>246-1</t>
  </si>
  <si>
    <t>246-2</t>
  </si>
  <si>
    <t>246-3</t>
  </si>
  <si>
    <t>246-4</t>
  </si>
  <si>
    <t>247-1</t>
  </si>
  <si>
    <t>247-2</t>
  </si>
  <si>
    <t>247-3</t>
  </si>
  <si>
    <t>247-4</t>
  </si>
  <si>
    <t>248-1</t>
  </si>
  <si>
    <t>248-2</t>
  </si>
  <si>
    <t>248-3</t>
  </si>
  <si>
    <t>248-4</t>
  </si>
  <si>
    <t>249-1</t>
  </si>
  <si>
    <t>249-2</t>
  </si>
  <si>
    <t>249-3</t>
  </si>
  <si>
    <t>249-4</t>
  </si>
  <si>
    <t>251-1</t>
  </si>
  <si>
    <t>251-2</t>
  </si>
  <si>
    <t>251-3</t>
  </si>
  <si>
    <t>251-4</t>
  </si>
  <si>
    <t>252-1</t>
  </si>
  <si>
    <t>252-2</t>
  </si>
  <si>
    <t>252-3</t>
  </si>
  <si>
    <t>252-4</t>
  </si>
  <si>
    <t>253-1</t>
  </si>
  <si>
    <t>253-2</t>
  </si>
  <si>
    <t>253-3</t>
  </si>
  <si>
    <t>253-4</t>
  </si>
  <si>
    <t>254-1</t>
  </si>
  <si>
    <t>254-2</t>
  </si>
  <si>
    <t>254-3</t>
  </si>
  <si>
    <t>254-4</t>
  </si>
  <si>
    <t>260-1</t>
  </si>
  <si>
    <t>260-2</t>
  </si>
  <si>
    <t>260-3</t>
  </si>
  <si>
    <t>260-4</t>
  </si>
  <si>
    <t>261-1</t>
  </si>
  <si>
    <t>261-2</t>
  </si>
  <si>
    <t>261-3</t>
  </si>
  <si>
    <t>261-4</t>
  </si>
  <si>
    <t>263-1</t>
  </si>
  <si>
    <t>263-2</t>
  </si>
  <si>
    <t>263-3</t>
  </si>
  <si>
    <t>263-4</t>
  </si>
  <si>
    <t>264-1</t>
  </si>
  <si>
    <t>264-2</t>
  </si>
  <si>
    <t>264-3</t>
  </si>
  <si>
    <t>264-4</t>
  </si>
  <si>
    <t>279-1</t>
  </si>
  <si>
    <t>279-2</t>
  </si>
  <si>
    <t>279-3</t>
  </si>
  <si>
    <t>279-4</t>
  </si>
  <si>
    <t>280-1</t>
  </si>
  <si>
    <t>280-2</t>
  </si>
  <si>
    <t>280-3</t>
  </si>
  <si>
    <t>280-4</t>
  </si>
  <si>
    <t>281-1</t>
  </si>
  <si>
    <t>281-2</t>
  </si>
  <si>
    <t>281-3</t>
  </si>
  <si>
    <t>281-4</t>
  </si>
  <si>
    <t>282-1</t>
  </si>
  <si>
    <t>282-2</t>
  </si>
  <si>
    <t>282-3</t>
  </si>
  <si>
    <t>282-4</t>
  </si>
  <si>
    <t>283-1</t>
  </si>
  <si>
    <t>283-2</t>
  </si>
  <si>
    <t>283-3</t>
  </si>
  <si>
    <t>283-4</t>
  </si>
  <si>
    <t>284-1</t>
  </si>
  <si>
    <t>284-2</t>
  </si>
  <si>
    <t>284-3</t>
  </si>
  <si>
    <t>284-4</t>
  </si>
  <si>
    <t>299-1</t>
  </si>
  <si>
    <t>299-2</t>
  </si>
  <si>
    <t>299-3</t>
  </si>
  <si>
    <t>299-4</t>
  </si>
  <si>
    <t>300-1</t>
  </si>
  <si>
    <t>300-2</t>
  </si>
  <si>
    <t>300-3</t>
  </si>
  <si>
    <t>300-4</t>
  </si>
  <si>
    <t>303-1</t>
  </si>
  <si>
    <t>303-2</t>
  </si>
  <si>
    <t>303-3</t>
  </si>
  <si>
    <t>303-4</t>
  </si>
  <si>
    <t>304-1</t>
  </si>
  <si>
    <t>304-2</t>
  </si>
  <si>
    <t>304-3</t>
  </si>
  <si>
    <t>304-4</t>
  </si>
  <si>
    <t>305-1</t>
  </si>
  <si>
    <t>305-2</t>
  </si>
  <si>
    <t>305-3</t>
  </si>
  <si>
    <t>305-4</t>
  </si>
  <si>
    <t>308-1</t>
  </si>
  <si>
    <t>308-2</t>
  </si>
  <si>
    <t>308-3</t>
  </si>
  <si>
    <t>308-4</t>
  </si>
  <si>
    <t>309-1</t>
  </si>
  <si>
    <t>309-2</t>
  </si>
  <si>
    <t>309-3</t>
  </si>
  <si>
    <t>309-4</t>
  </si>
  <si>
    <t>310-1</t>
  </si>
  <si>
    <t>310-2</t>
  </si>
  <si>
    <t>310-3</t>
  </si>
  <si>
    <t>310-4</t>
  </si>
  <si>
    <t>312-1</t>
  </si>
  <si>
    <t>312-2</t>
  </si>
  <si>
    <t>312-3</t>
  </si>
  <si>
    <t>312-4</t>
  </si>
  <si>
    <t>313-1</t>
  </si>
  <si>
    <t>313-2</t>
  </si>
  <si>
    <t>313-3</t>
  </si>
  <si>
    <t>313-4</t>
  </si>
  <si>
    <t>314-1</t>
  </si>
  <si>
    <t>314-2</t>
  </si>
  <si>
    <t>314-3</t>
  </si>
  <si>
    <t>314-4</t>
  </si>
  <si>
    <t>315-1</t>
  </si>
  <si>
    <t>315-2</t>
  </si>
  <si>
    <t>315-3</t>
  </si>
  <si>
    <t>315-4</t>
  </si>
  <si>
    <t>316-1</t>
  </si>
  <si>
    <t>316-2</t>
  </si>
  <si>
    <t>316-3</t>
  </si>
  <si>
    <t>316-4</t>
  </si>
  <si>
    <t>317-1</t>
  </si>
  <si>
    <t>317-2</t>
  </si>
  <si>
    <t>317-3</t>
  </si>
  <si>
    <t>317-4</t>
  </si>
  <si>
    <t>320-1</t>
  </si>
  <si>
    <t>320-2</t>
  </si>
  <si>
    <t>320-3</t>
  </si>
  <si>
    <t>320-4</t>
  </si>
  <si>
    <t>321-1</t>
  </si>
  <si>
    <t>321-2</t>
  </si>
  <si>
    <t>321-3</t>
  </si>
  <si>
    <t>321-4</t>
  </si>
  <si>
    <t>322-1</t>
  </si>
  <si>
    <t>322-2</t>
  </si>
  <si>
    <t>322-3</t>
  </si>
  <si>
    <t>322-4</t>
  </si>
  <si>
    <t>323-1</t>
  </si>
  <si>
    <t>323-2</t>
  </si>
  <si>
    <t>323-3</t>
  </si>
  <si>
    <t>323-4</t>
  </si>
  <si>
    <t>324-1</t>
  </si>
  <si>
    <t>324-2</t>
  </si>
  <si>
    <t>324-3</t>
  </si>
  <si>
    <t>324-4</t>
  </si>
  <si>
    <t>325-1</t>
  </si>
  <si>
    <t>325-2</t>
  </si>
  <si>
    <t>325-3</t>
  </si>
  <si>
    <t>325-4</t>
  </si>
  <si>
    <t>326-1</t>
  </si>
  <si>
    <t>326-2</t>
  </si>
  <si>
    <t>326-3</t>
  </si>
  <si>
    <t>326-4</t>
  </si>
  <si>
    <t>340-1</t>
  </si>
  <si>
    <t>340-2</t>
  </si>
  <si>
    <t>340-3</t>
  </si>
  <si>
    <t>340-4</t>
  </si>
  <si>
    <t>341-1</t>
  </si>
  <si>
    <t>341-2</t>
  </si>
  <si>
    <t>341-3</t>
  </si>
  <si>
    <t>341-4</t>
  </si>
  <si>
    <t>342-1</t>
  </si>
  <si>
    <t>342-2</t>
  </si>
  <si>
    <t>342-3</t>
  </si>
  <si>
    <t>342-4</t>
  </si>
  <si>
    <t>343-1</t>
  </si>
  <si>
    <t>343-2</t>
  </si>
  <si>
    <t>343-3</t>
  </si>
  <si>
    <t>343-4</t>
  </si>
  <si>
    <t>344-1</t>
  </si>
  <si>
    <t>344-2</t>
  </si>
  <si>
    <t>344-3</t>
  </si>
  <si>
    <t>344-4</t>
  </si>
  <si>
    <t>346-1</t>
  </si>
  <si>
    <t>346-2</t>
  </si>
  <si>
    <t>346-3</t>
  </si>
  <si>
    <t>346-4</t>
  </si>
  <si>
    <t>347-1</t>
  </si>
  <si>
    <t>347-2</t>
  </si>
  <si>
    <t>347-3</t>
  </si>
  <si>
    <t>347-4</t>
  </si>
  <si>
    <t>349-1</t>
  </si>
  <si>
    <t>349-2</t>
  </si>
  <si>
    <t>349-3</t>
  </si>
  <si>
    <t>349-4</t>
  </si>
  <si>
    <t>351-1</t>
  </si>
  <si>
    <t>351-2</t>
  </si>
  <si>
    <t>351-3</t>
  </si>
  <si>
    <t>351-4</t>
  </si>
  <si>
    <t>361-1</t>
  </si>
  <si>
    <t>361-2</t>
  </si>
  <si>
    <t>361-3</t>
  </si>
  <si>
    <t>361-4</t>
  </si>
  <si>
    <t>362-1</t>
  </si>
  <si>
    <t>362-2</t>
  </si>
  <si>
    <t>362-3</t>
  </si>
  <si>
    <t>362-4</t>
  </si>
  <si>
    <t>363-1</t>
  </si>
  <si>
    <t>363-2</t>
  </si>
  <si>
    <t>363-3</t>
  </si>
  <si>
    <t>363-4</t>
  </si>
  <si>
    <t>364-1</t>
  </si>
  <si>
    <t>364-2</t>
  </si>
  <si>
    <t>364-3</t>
  </si>
  <si>
    <t>364-4</t>
  </si>
  <si>
    <t>380-1</t>
  </si>
  <si>
    <t>380-2</t>
  </si>
  <si>
    <t>380-3</t>
  </si>
  <si>
    <t>380-4</t>
  </si>
  <si>
    <t>381-1</t>
  </si>
  <si>
    <t>381-2</t>
  </si>
  <si>
    <t>381-3</t>
  </si>
  <si>
    <t>381-4</t>
  </si>
  <si>
    <t>382-1</t>
  </si>
  <si>
    <t>382-2</t>
  </si>
  <si>
    <t>382-3</t>
  </si>
  <si>
    <t>382-4</t>
  </si>
  <si>
    <t>383-1</t>
  </si>
  <si>
    <t>383-2</t>
  </si>
  <si>
    <t>383-3</t>
  </si>
  <si>
    <t>383-4</t>
  </si>
  <si>
    <t>384-1</t>
  </si>
  <si>
    <t>384-2</t>
  </si>
  <si>
    <t>384-3</t>
  </si>
  <si>
    <t>384-4</t>
  </si>
  <si>
    <t>385-1</t>
  </si>
  <si>
    <t>385-2</t>
  </si>
  <si>
    <t>385-3</t>
  </si>
  <si>
    <t>385-4</t>
  </si>
  <si>
    <t>401-1</t>
  </si>
  <si>
    <t>401-2</t>
  </si>
  <si>
    <t>401-3</t>
  </si>
  <si>
    <t>401-4</t>
  </si>
  <si>
    <t>403-1</t>
  </si>
  <si>
    <t>403-2</t>
  </si>
  <si>
    <t>403-3</t>
  </si>
  <si>
    <t>403-4</t>
  </si>
  <si>
    <t>404-1</t>
  </si>
  <si>
    <t>404-2</t>
  </si>
  <si>
    <t>404-3</t>
  </si>
  <si>
    <t>404-4</t>
  </si>
  <si>
    <t>405-1</t>
  </si>
  <si>
    <t>405-2</t>
  </si>
  <si>
    <t>405-3</t>
  </si>
  <si>
    <t>405-4</t>
  </si>
  <si>
    <t>420-1</t>
  </si>
  <si>
    <t>420-2</t>
  </si>
  <si>
    <t>420-3</t>
  </si>
  <si>
    <t>420-4</t>
  </si>
  <si>
    <t>421-1</t>
  </si>
  <si>
    <t>421-2</t>
  </si>
  <si>
    <t>421-3</t>
  </si>
  <si>
    <t>421-4</t>
  </si>
  <si>
    <t>422-1</t>
  </si>
  <si>
    <t>422-2</t>
  </si>
  <si>
    <t>422-3</t>
  </si>
  <si>
    <t>422-4</t>
  </si>
  <si>
    <t>423-1</t>
  </si>
  <si>
    <t>423-2</t>
  </si>
  <si>
    <t>423-3</t>
  </si>
  <si>
    <t>423-4</t>
  </si>
  <si>
    <t>424-1</t>
  </si>
  <si>
    <t>424-2</t>
  </si>
  <si>
    <t>424-3</t>
  </si>
  <si>
    <t>424-4</t>
  </si>
  <si>
    <t>425-1</t>
  </si>
  <si>
    <t>425-2</t>
  </si>
  <si>
    <t>425-3</t>
  </si>
  <si>
    <t>425-4</t>
  </si>
  <si>
    <t>426-1</t>
  </si>
  <si>
    <t>426-2</t>
  </si>
  <si>
    <t>426-3</t>
  </si>
  <si>
    <t>426-4</t>
  </si>
  <si>
    <t>427-1</t>
  </si>
  <si>
    <t>427-2</t>
  </si>
  <si>
    <t>427-3</t>
  </si>
  <si>
    <t>427-4</t>
  </si>
  <si>
    <t>428-1</t>
  </si>
  <si>
    <t>428-2</t>
  </si>
  <si>
    <t>428-3</t>
  </si>
  <si>
    <t>428-4</t>
  </si>
  <si>
    <t>440-1</t>
  </si>
  <si>
    <t>440-2</t>
  </si>
  <si>
    <t>440-3</t>
  </si>
  <si>
    <t>440-4</t>
  </si>
  <si>
    <t>441-1</t>
  </si>
  <si>
    <t>441-2</t>
  </si>
  <si>
    <t>441-3</t>
  </si>
  <si>
    <t>441-4</t>
  </si>
  <si>
    <t>442-1</t>
  </si>
  <si>
    <t>442-2</t>
  </si>
  <si>
    <t>442-3</t>
  </si>
  <si>
    <t>442-4</t>
  </si>
  <si>
    <t>443-1</t>
  </si>
  <si>
    <t>443-2</t>
  </si>
  <si>
    <t>443-3</t>
  </si>
  <si>
    <t>443-4</t>
  </si>
  <si>
    <t>444-1</t>
  </si>
  <si>
    <t>RENAL DIALYSIS ACCESS PROCEDURES</t>
  </si>
  <si>
    <t>444-2</t>
  </si>
  <si>
    <t>444-3</t>
  </si>
  <si>
    <t>444-4</t>
  </si>
  <si>
    <t>445-1</t>
  </si>
  <si>
    <t>445-2</t>
  </si>
  <si>
    <t>445-3</t>
  </si>
  <si>
    <t>445-4</t>
  </si>
  <si>
    <t>446-1</t>
  </si>
  <si>
    <t>446-2</t>
  </si>
  <si>
    <t>446-3</t>
  </si>
  <si>
    <t>446-4</t>
  </si>
  <si>
    <t>447-1</t>
  </si>
  <si>
    <t>447-2</t>
  </si>
  <si>
    <t>447-3</t>
  </si>
  <si>
    <t>447-4</t>
  </si>
  <si>
    <t>448-1</t>
  </si>
  <si>
    <t>448-2</t>
  </si>
  <si>
    <t>448-3</t>
  </si>
  <si>
    <t>448-4</t>
  </si>
  <si>
    <t>461-1</t>
  </si>
  <si>
    <t>461-2</t>
  </si>
  <si>
    <t>461-3</t>
  </si>
  <si>
    <t>461-4</t>
  </si>
  <si>
    <t>462-1</t>
  </si>
  <si>
    <t>462-2</t>
  </si>
  <si>
    <t>462-3</t>
  </si>
  <si>
    <t>462-4</t>
  </si>
  <si>
    <t>463-1</t>
  </si>
  <si>
    <t>463-2</t>
  </si>
  <si>
    <t>463-3</t>
  </si>
  <si>
    <t>463-4</t>
  </si>
  <si>
    <t>465-1</t>
  </si>
  <si>
    <t>465-2</t>
  </si>
  <si>
    <t>465-3</t>
  </si>
  <si>
    <t>465-4</t>
  </si>
  <si>
    <t>466-1</t>
  </si>
  <si>
    <t>466-2</t>
  </si>
  <si>
    <t>466-3</t>
  </si>
  <si>
    <t>466-4</t>
  </si>
  <si>
    <t>468-1</t>
  </si>
  <si>
    <t>468-2</t>
  </si>
  <si>
    <t>468-3</t>
  </si>
  <si>
    <t>468-4</t>
  </si>
  <si>
    <t>469-1</t>
  </si>
  <si>
    <t>469-2</t>
  </si>
  <si>
    <t>469-3</t>
  </si>
  <si>
    <t>469-4</t>
  </si>
  <si>
    <t>470-1</t>
  </si>
  <si>
    <t>470-2</t>
  </si>
  <si>
    <t>470-3</t>
  </si>
  <si>
    <t>470-4</t>
  </si>
  <si>
    <t>482-1</t>
  </si>
  <si>
    <t>482-2</t>
  </si>
  <si>
    <t>482-3</t>
  </si>
  <si>
    <t>482-4</t>
  </si>
  <si>
    <t>483-1</t>
  </si>
  <si>
    <t>483-2</t>
  </si>
  <si>
    <t>483-3</t>
  </si>
  <si>
    <t>483-4</t>
  </si>
  <si>
    <t>484-1</t>
  </si>
  <si>
    <t>484-2</t>
  </si>
  <si>
    <t>484-3</t>
  </si>
  <si>
    <t>484-4</t>
  </si>
  <si>
    <t>485-1</t>
  </si>
  <si>
    <t>485-2</t>
  </si>
  <si>
    <t>485-3</t>
  </si>
  <si>
    <t>485-4</t>
  </si>
  <si>
    <t>500-1</t>
  </si>
  <si>
    <t>500-2</t>
  </si>
  <si>
    <t>500-3</t>
  </si>
  <si>
    <t>500-4</t>
  </si>
  <si>
    <t>501-1</t>
  </si>
  <si>
    <t>501-2</t>
  </si>
  <si>
    <t>501-3</t>
  </si>
  <si>
    <t>501-4</t>
  </si>
  <si>
    <t>511-1</t>
  </si>
  <si>
    <t>GYNECOLOGIC PROCEDURES FOR MALIGNANCY</t>
  </si>
  <si>
    <t>511-2</t>
  </si>
  <si>
    <t>511-3</t>
  </si>
  <si>
    <t>511-4</t>
  </si>
  <si>
    <t>513-1</t>
  </si>
  <si>
    <t>GYNECOLOGIC PROCEDURES WITHOUT MALIGNANCY</t>
  </si>
  <si>
    <t>513-2</t>
  </si>
  <si>
    <t>513-3</t>
  </si>
  <si>
    <t>513-4</t>
  </si>
  <si>
    <t>514-1</t>
  </si>
  <si>
    <t>514-2</t>
  </si>
  <si>
    <t>514-3</t>
  </si>
  <si>
    <t>514-4</t>
  </si>
  <si>
    <t>517-1</t>
  </si>
  <si>
    <t>517-2</t>
  </si>
  <si>
    <t>517-3</t>
  </si>
  <si>
    <t>517-4</t>
  </si>
  <si>
    <t>518-1</t>
  </si>
  <si>
    <t>518-2</t>
  </si>
  <si>
    <t>518-3</t>
  </si>
  <si>
    <t>518-4</t>
  </si>
  <si>
    <t>519-1</t>
  </si>
  <si>
    <t>GYNECOLOGIC PROCEDURES FOR LEIOMYOMA</t>
  </si>
  <si>
    <t>519-2</t>
  </si>
  <si>
    <t>519-3</t>
  </si>
  <si>
    <t>519-4</t>
  </si>
  <si>
    <t>530-1</t>
  </si>
  <si>
    <t>530-2</t>
  </si>
  <si>
    <t>530-3</t>
  </si>
  <si>
    <t>530-4</t>
  </si>
  <si>
    <t>531-1</t>
  </si>
  <si>
    <t>531-2</t>
  </si>
  <si>
    <t>531-3</t>
  </si>
  <si>
    <t>531-4</t>
  </si>
  <si>
    <t>532-1</t>
  </si>
  <si>
    <t>532-2</t>
  </si>
  <si>
    <t>532-3</t>
  </si>
  <si>
    <t>532-4</t>
  </si>
  <si>
    <t>539-1</t>
  </si>
  <si>
    <t>539-2</t>
  </si>
  <si>
    <t>539-3</t>
  </si>
  <si>
    <t>539-4</t>
  </si>
  <si>
    <t>540-1</t>
  </si>
  <si>
    <t>540-2</t>
  </si>
  <si>
    <t>540-3</t>
  </si>
  <si>
    <t>540-4</t>
  </si>
  <si>
    <t>541-1</t>
  </si>
  <si>
    <t>541-2</t>
  </si>
  <si>
    <t>541-3</t>
  </si>
  <si>
    <t>541-4</t>
  </si>
  <si>
    <t>542-1</t>
  </si>
  <si>
    <t>542-2</t>
  </si>
  <si>
    <t>542-3</t>
  </si>
  <si>
    <t>542-4</t>
  </si>
  <si>
    <t>543-1</t>
  </si>
  <si>
    <t>543-2</t>
  </si>
  <si>
    <t>543-3</t>
  </si>
  <si>
    <t>543-4</t>
  </si>
  <si>
    <t>547-1</t>
  </si>
  <si>
    <t>547-2</t>
  </si>
  <si>
    <t>547-3</t>
  </si>
  <si>
    <t>547-4</t>
  </si>
  <si>
    <t>548-1</t>
  </si>
  <si>
    <t>548-2</t>
  </si>
  <si>
    <t>548-3</t>
  </si>
  <si>
    <t>548-4</t>
  </si>
  <si>
    <t>560-1</t>
  </si>
  <si>
    <t>560-2</t>
  </si>
  <si>
    <t>560-3</t>
  </si>
  <si>
    <t>560-4</t>
  </si>
  <si>
    <t>561-1</t>
  </si>
  <si>
    <t>561-2</t>
  </si>
  <si>
    <t>561-3</t>
  </si>
  <si>
    <t>561-4</t>
  </si>
  <si>
    <t>564-1</t>
  </si>
  <si>
    <t>564-2</t>
  </si>
  <si>
    <t>564-3</t>
  </si>
  <si>
    <t>564-4</t>
  </si>
  <si>
    <t>566-1</t>
  </si>
  <si>
    <t>566-2</t>
  </si>
  <si>
    <t>566-3</t>
  </si>
  <si>
    <t>566-4</t>
  </si>
  <si>
    <t>580-1</t>
  </si>
  <si>
    <t>580-2</t>
  </si>
  <si>
    <t>580-3</t>
  </si>
  <si>
    <t>580-4</t>
  </si>
  <si>
    <t>581-1</t>
  </si>
  <si>
    <t>581-2</t>
  </si>
  <si>
    <t>581-3</t>
  </si>
  <si>
    <t>581-4</t>
  </si>
  <si>
    <t>583-1</t>
  </si>
  <si>
    <t>583-2</t>
  </si>
  <si>
    <t>583-3</t>
  </si>
  <si>
    <t>583-4</t>
  </si>
  <si>
    <t>588-1</t>
  </si>
  <si>
    <t>588-2</t>
  </si>
  <si>
    <t>588-3</t>
  </si>
  <si>
    <t>588-4</t>
  </si>
  <si>
    <t>589-1</t>
  </si>
  <si>
    <t>589-2</t>
  </si>
  <si>
    <t>589-3</t>
  </si>
  <si>
    <t>589-4</t>
  </si>
  <si>
    <t>591-1</t>
  </si>
  <si>
    <t>591-2</t>
  </si>
  <si>
    <t>591-3</t>
  </si>
  <si>
    <t>591-4</t>
  </si>
  <si>
    <t>593-1</t>
  </si>
  <si>
    <t>593-2</t>
  </si>
  <si>
    <t>593-3</t>
  </si>
  <si>
    <t>593-4</t>
  </si>
  <si>
    <t>602-1</t>
  </si>
  <si>
    <t>602-2</t>
  </si>
  <si>
    <t>602-3</t>
  </si>
  <si>
    <t>602-4</t>
  </si>
  <si>
    <t>603-1</t>
  </si>
  <si>
    <t>603-2</t>
  </si>
  <si>
    <t>603-3</t>
  </si>
  <si>
    <t>603-4</t>
  </si>
  <si>
    <t>607-1</t>
  </si>
  <si>
    <t>607-2</t>
  </si>
  <si>
    <t>607-3</t>
  </si>
  <si>
    <t>607-4</t>
  </si>
  <si>
    <t>608-1</t>
  </si>
  <si>
    <t>608-2</t>
  </si>
  <si>
    <t>608-3</t>
  </si>
  <si>
    <t>608-4</t>
  </si>
  <si>
    <t>609-1</t>
  </si>
  <si>
    <t>609-2</t>
  </si>
  <si>
    <t>609-3</t>
  </si>
  <si>
    <t>609-4</t>
  </si>
  <si>
    <t>611-1</t>
  </si>
  <si>
    <t>611-2</t>
  </si>
  <si>
    <t>611-3</t>
  </si>
  <si>
    <t>611-4</t>
  </si>
  <si>
    <t>612-1</t>
  </si>
  <si>
    <t>612-2</t>
  </si>
  <si>
    <t>612-3</t>
  </si>
  <si>
    <t>612-4</t>
  </si>
  <si>
    <t>613-1</t>
  </si>
  <si>
    <t>613-2</t>
  </si>
  <si>
    <t>613-3</t>
  </si>
  <si>
    <t>613-4</t>
  </si>
  <si>
    <t>614-1</t>
  </si>
  <si>
    <t>614-2</t>
  </si>
  <si>
    <t>614-3</t>
  </si>
  <si>
    <t>614-4</t>
  </si>
  <si>
    <t>621-1</t>
  </si>
  <si>
    <t>621-2</t>
  </si>
  <si>
    <t>621-3</t>
  </si>
  <si>
    <t>621-4</t>
  </si>
  <si>
    <t>622-1</t>
  </si>
  <si>
    <t>622-2</t>
  </si>
  <si>
    <t>622-3</t>
  </si>
  <si>
    <t>622-4</t>
  </si>
  <si>
    <t>623-1</t>
  </si>
  <si>
    <t>623-2</t>
  </si>
  <si>
    <t>623-3</t>
  </si>
  <si>
    <t>623-4</t>
  </si>
  <si>
    <t>625-1</t>
  </si>
  <si>
    <t>625-2</t>
  </si>
  <si>
    <t>625-3</t>
  </si>
  <si>
    <t>625-4</t>
  </si>
  <si>
    <t>626-1</t>
  </si>
  <si>
    <t>626-2</t>
  </si>
  <si>
    <t>626-3</t>
  </si>
  <si>
    <t>626-4</t>
  </si>
  <si>
    <t>630-1</t>
  </si>
  <si>
    <t>630-2</t>
  </si>
  <si>
    <t>630-3</t>
  </si>
  <si>
    <t>630-4</t>
  </si>
  <si>
    <t>631-1</t>
  </si>
  <si>
    <t>631-2</t>
  </si>
  <si>
    <t>631-3</t>
  </si>
  <si>
    <t>631-4</t>
  </si>
  <si>
    <t>633-1</t>
  </si>
  <si>
    <t>633-2</t>
  </si>
  <si>
    <t>633-3</t>
  </si>
  <si>
    <t>633-4</t>
  </si>
  <si>
    <t>634-1</t>
  </si>
  <si>
    <t>634-2</t>
  </si>
  <si>
    <t>634-3</t>
  </si>
  <si>
    <t>634-4</t>
  </si>
  <si>
    <t>636-1</t>
  </si>
  <si>
    <t>636-2</t>
  </si>
  <si>
    <t>636-3</t>
  </si>
  <si>
    <t>636-4</t>
  </si>
  <si>
    <t>639-1</t>
  </si>
  <si>
    <t>639-2</t>
  </si>
  <si>
    <t>639-3</t>
  </si>
  <si>
    <t>639-4</t>
  </si>
  <si>
    <t>640-1</t>
  </si>
  <si>
    <t>640-2</t>
  </si>
  <si>
    <t>640-3</t>
  </si>
  <si>
    <t>640-4</t>
  </si>
  <si>
    <t>650-1</t>
  </si>
  <si>
    <t>650-2</t>
  </si>
  <si>
    <t>650-3</t>
  </si>
  <si>
    <t>650-4</t>
  </si>
  <si>
    <t>651-1</t>
  </si>
  <si>
    <t>651-2</t>
  </si>
  <si>
    <t>651-3</t>
  </si>
  <si>
    <t>651-4</t>
  </si>
  <si>
    <t>660-1</t>
  </si>
  <si>
    <t>660-2</t>
  </si>
  <si>
    <t>660-3</t>
  </si>
  <si>
    <t>660-4</t>
  </si>
  <si>
    <t>661-1</t>
  </si>
  <si>
    <t>661-2</t>
  </si>
  <si>
    <t>661-3</t>
  </si>
  <si>
    <t>661-4</t>
  </si>
  <si>
    <t>662-1</t>
  </si>
  <si>
    <t>662-2</t>
  </si>
  <si>
    <t>662-3</t>
  </si>
  <si>
    <t>662-4</t>
  </si>
  <si>
    <t>663-1</t>
  </si>
  <si>
    <t>663-2</t>
  </si>
  <si>
    <t>663-3</t>
  </si>
  <si>
    <t>663-4</t>
  </si>
  <si>
    <t>680-1</t>
  </si>
  <si>
    <t>680-2</t>
  </si>
  <si>
    <t>680-3</t>
  </si>
  <si>
    <t>680-4</t>
  </si>
  <si>
    <t>681-1</t>
  </si>
  <si>
    <t>OTHER O.R. PROCEDURES FOR LYMPHATIC, HEMATOPOIETIC OR OTHER NEOPLASMS</t>
  </si>
  <si>
    <t>681-2</t>
  </si>
  <si>
    <t>681-3</t>
  </si>
  <si>
    <t>681-4</t>
  </si>
  <si>
    <t>690-1</t>
  </si>
  <si>
    <t>690-2</t>
  </si>
  <si>
    <t>690-3</t>
  </si>
  <si>
    <t>690-4</t>
  </si>
  <si>
    <t>691-1</t>
  </si>
  <si>
    <t>691-2</t>
  </si>
  <si>
    <t>691-3</t>
  </si>
  <si>
    <t>691-4</t>
  </si>
  <si>
    <t>692-1</t>
  </si>
  <si>
    <t>692-2</t>
  </si>
  <si>
    <t>692-3</t>
  </si>
  <si>
    <t>692-4</t>
  </si>
  <si>
    <t>694-1</t>
  </si>
  <si>
    <t>694-2</t>
  </si>
  <si>
    <t>694-3</t>
  </si>
  <si>
    <t>694-4</t>
  </si>
  <si>
    <t>695-1</t>
  </si>
  <si>
    <t>695-2</t>
  </si>
  <si>
    <t>695-3</t>
  </si>
  <si>
    <t>695-4</t>
  </si>
  <si>
    <t>696-1</t>
  </si>
  <si>
    <t>696-2</t>
  </si>
  <si>
    <t>696-3</t>
  </si>
  <si>
    <t>696-4</t>
  </si>
  <si>
    <t>710-1</t>
  </si>
  <si>
    <t>710-2</t>
  </si>
  <si>
    <t>710-3</t>
  </si>
  <si>
    <t>710-4</t>
  </si>
  <si>
    <t>711-1</t>
  </si>
  <si>
    <t>711-2</t>
  </si>
  <si>
    <t>711-3</t>
  </si>
  <si>
    <t>711-4</t>
  </si>
  <si>
    <t>720-1</t>
  </si>
  <si>
    <t>720-2</t>
  </si>
  <si>
    <t>720-3</t>
  </si>
  <si>
    <t>720-4</t>
  </si>
  <si>
    <t>721-1</t>
  </si>
  <si>
    <t>721-2</t>
  </si>
  <si>
    <t>721-3</t>
  </si>
  <si>
    <t>721-4</t>
  </si>
  <si>
    <t>722-1</t>
  </si>
  <si>
    <t>722-2</t>
  </si>
  <si>
    <t>722-3</t>
  </si>
  <si>
    <t>722-4</t>
  </si>
  <si>
    <t>723-1</t>
  </si>
  <si>
    <t>723-2</t>
  </si>
  <si>
    <t>723-3</t>
  </si>
  <si>
    <t>723-4</t>
  </si>
  <si>
    <t>724-1</t>
  </si>
  <si>
    <t>724-2</t>
  </si>
  <si>
    <t>724-3</t>
  </si>
  <si>
    <t>724-4</t>
  </si>
  <si>
    <t>740-1</t>
  </si>
  <si>
    <t>740-2</t>
  </si>
  <si>
    <t>740-3</t>
  </si>
  <si>
    <t>740-4</t>
  </si>
  <si>
    <t>750-1</t>
  </si>
  <si>
    <t>750-2</t>
  </si>
  <si>
    <t>750-3</t>
  </si>
  <si>
    <t>750-4</t>
  </si>
  <si>
    <t>751-1</t>
  </si>
  <si>
    <t>751-2</t>
  </si>
  <si>
    <t>751-3</t>
  </si>
  <si>
    <t>751-4</t>
  </si>
  <si>
    <t>752-1</t>
  </si>
  <si>
    <t>752-2</t>
  </si>
  <si>
    <t>752-3</t>
  </si>
  <si>
    <t>752-4</t>
  </si>
  <si>
    <t>753-1</t>
  </si>
  <si>
    <t>753-2</t>
  </si>
  <si>
    <t>753-3</t>
  </si>
  <si>
    <t>753-4</t>
  </si>
  <si>
    <t>755-1</t>
  </si>
  <si>
    <t>755-2</t>
  </si>
  <si>
    <t>755-3</t>
  </si>
  <si>
    <t>755-4</t>
  </si>
  <si>
    <t>756-1</t>
  </si>
  <si>
    <t>756-2</t>
  </si>
  <si>
    <t>756-3</t>
  </si>
  <si>
    <t>756-4</t>
  </si>
  <si>
    <t>757-1</t>
  </si>
  <si>
    <t>757-2</t>
  </si>
  <si>
    <t>757-3</t>
  </si>
  <si>
    <t>757-4</t>
  </si>
  <si>
    <t>758-1</t>
  </si>
  <si>
    <t>758-2</t>
  </si>
  <si>
    <t>758-3</t>
  </si>
  <si>
    <t>758-4</t>
  </si>
  <si>
    <t>759-1</t>
  </si>
  <si>
    <t>759-2</t>
  </si>
  <si>
    <t>759-3</t>
  </si>
  <si>
    <t>759-4</t>
  </si>
  <si>
    <t>760-1</t>
  </si>
  <si>
    <t>760-2</t>
  </si>
  <si>
    <t>760-3</t>
  </si>
  <si>
    <t>760-4</t>
  </si>
  <si>
    <t>761-1</t>
  </si>
  <si>
    <t>761-2</t>
  </si>
  <si>
    <t>761-3</t>
  </si>
  <si>
    <t>761-4</t>
  </si>
  <si>
    <t>762-1</t>
  </si>
  <si>
    <t>762-2</t>
  </si>
  <si>
    <t>762-3</t>
  </si>
  <si>
    <t>762-4</t>
  </si>
  <si>
    <t>770-1</t>
  </si>
  <si>
    <t>770-2</t>
  </si>
  <si>
    <t>770-3</t>
  </si>
  <si>
    <t>770-4</t>
  </si>
  <si>
    <t>772-1</t>
  </si>
  <si>
    <t>772-2</t>
  </si>
  <si>
    <t>772-3</t>
  </si>
  <si>
    <t>772-4</t>
  </si>
  <si>
    <t>773-1</t>
  </si>
  <si>
    <t>773-2</t>
  </si>
  <si>
    <t>773-3</t>
  </si>
  <si>
    <t>773-4</t>
  </si>
  <si>
    <t>774-1</t>
  </si>
  <si>
    <t>774-2</t>
  </si>
  <si>
    <t>774-3</t>
  </si>
  <si>
    <t>774-4</t>
  </si>
  <si>
    <t>775-1</t>
  </si>
  <si>
    <t>775-2</t>
  </si>
  <si>
    <t>775-3</t>
  </si>
  <si>
    <t>775-4</t>
  </si>
  <si>
    <t>776-1</t>
  </si>
  <si>
    <t>776-2</t>
  </si>
  <si>
    <t>776-3</t>
  </si>
  <si>
    <t>776-4</t>
  </si>
  <si>
    <t>792-1</t>
  </si>
  <si>
    <t>792-2</t>
  </si>
  <si>
    <t>792-3</t>
  </si>
  <si>
    <t>792-4</t>
  </si>
  <si>
    <t>793-1</t>
  </si>
  <si>
    <t>793-2</t>
  </si>
  <si>
    <t>793-3</t>
  </si>
  <si>
    <t>793-4</t>
  </si>
  <si>
    <t>794-1</t>
  </si>
  <si>
    <t>794-2</t>
  </si>
  <si>
    <t>794-3</t>
  </si>
  <si>
    <t>794-4</t>
  </si>
  <si>
    <t>810-1</t>
  </si>
  <si>
    <t>810-2</t>
  </si>
  <si>
    <t>810-3</t>
  </si>
  <si>
    <t>810-4</t>
  </si>
  <si>
    <t>811-1</t>
  </si>
  <si>
    <t>811-2</t>
  </si>
  <si>
    <t>811-3</t>
  </si>
  <si>
    <t>811-4</t>
  </si>
  <si>
    <t>812-1</t>
  </si>
  <si>
    <t>812-2</t>
  </si>
  <si>
    <t>812-3</t>
  </si>
  <si>
    <t>812-4</t>
  </si>
  <si>
    <t>813-1</t>
  </si>
  <si>
    <t>813-2</t>
  </si>
  <si>
    <t>813-3</t>
  </si>
  <si>
    <t>813-4</t>
  </si>
  <si>
    <t>815-1</t>
  </si>
  <si>
    <t>815-2</t>
  </si>
  <si>
    <t>815-3</t>
  </si>
  <si>
    <t>815-4</t>
  </si>
  <si>
    <t>816-1</t>
  </si>
  <si>
    <t>816-2</t>
  </si>
  <si>
    <t>816-3</t>
  </si>
  <si>
    <t>816-4</t>
  </si>
  <si>
    <t>817-1</t>
  </si>
  <si>
    <t>817-2</t>
  </si>
  <si>
    <t>817-3</t>
  </si>
  <si>
    <t>817-4</t>
  </si>
  <si>
    <t>841-1</t>
  </si>
  <si>
    <t>841-2</t>
  </si>
  <si>
    <t>841-3</t>
  </si>
  <si>
    <t>841-4</t>
  </si>
  <si>
    <t>842-1</t>
  </si>
  <si>
    <t>842-2</t>
  </si>
  <si>
    <t>842-3</t>
  </si>
  <si>
    <t>842-4</t>
  </si>
  <si>
    <t>843-1</t>
  </si>
  <si>
    <t>843-2</t>
  </si>
  <si>
    <t>843-3</t>
  </si>
  <si>
    <t>843-4</t>
  </si>
  <si>
    <t>844-1</t>
  </si>
  <si>
    <t>844-2</t>
  </si>
  <si>
    <t>844-3</t>
  </si>
  <si>
    <t>844-4</t>
  </si>
  <si>
    <t>850-1</t>
  </si>
  <si>
    <t>850-2</t>
  </si>
  <si>
    <t>850-3</t>
  </si>
  <si>
    <t>850-4</t>
  </si>
  <si>
    <t>851-1</t>
  </si>
  <si>
    <t>851-2</t>
  </si>
  <si>
    <t>851-3</t>
  </si>
  <si>
    <t>851-4</t>
  </si>
  <si>
    <t>860-1</t>
  </si>
  <si>
    <t>860-2</t>
  </si>
  <si>
    <t>860-3</t>
  </si>
  <si>
    <t>860-4</t>
  </si>
  <si>
    <t>861-1</t>
  </si>
  <si>
    <t>861-2</t>
  </si>
  <si>
    <t>861-3</t>
  </si>
  <si>
    <t>861-4</t>
  </si>
  <si>
    <t>862-1</t>
  </si>
  <si>
    <t>862-2</t>
  </si>
  <si>
    <t>862-3</t>
  </si>
  <si>
    <t>862-4</t>
  </si>
  <si>
    <t>863-1</t>
  </si>
  <si>
    <t>863-2</t>
  </si>
  <si>
    <t>863-3</t>
  </si>
  <si>
    <t>863-4</t>
  </si>
  <si>
    <t>864-1</t>
  </si>
  <si>
    <t>864</t>
  </si>
  <si>
    <t>HOSPICE AND PALLIATIVE CARE</t>
  </si>
  <si>
    <t>864-2</t>
  </si>
  <si>
    <t>864-3</t>
  </si>
  <si>
    <t>864-4</t>
  </si>
  <si>
    <t>890-1</t>
  </si>
  <si>
    <t>890-2</t>
  </si>
  <si>
    <t>890-3</t>
  </si>
  <si>
    <t>890-4</t>
  </si>
  <si>
    <t>891-1</t>
  </si>
  <si>
    <t>891</t>
  </si>
  <si>
    <t>HIV WITH MAJOR HIV RELATED CONDITION OR MULTIPLE HIV SIGNIFICANT RELATED CONDITIONS</t>
  </si>
  <si>
    <t>891-2</t>
  </si>
  <si>
    <t>891-3</t>
  </si>
  <si>
    <t>891-4</t>
  </si>
  <si>
    <t>894-1</t>
  </si>
  <si>
    <t>894-2</t>
  </si>
  <si>
    <t>894-3</t>
  </si>
  <si>
    <t>894-4</t>
  </si>
  <si>
    <t>910-1</t>
  </si>
  <si>
    <t>910-2</t>
  </si>
  <si>
    <t>910-3</t>
  </si>
  <si>
    <t>910-4</t>
  </si>
  <si>
    <t>911-1</t>
  </si>
  <si>
    <t>911-2</t>
  </si>
  <si>
    <t>911-3</t>
  </si>
  <si>
    <t>911-4</t>
  </si>
  <si>
    <t>912-1</t>
  </si>
  <si>
    <t>912-2</t>
  </si>
  <si>
    <t>912-3</t>
  </si>
  <si>
    <t>912-4</t>
  </si>
  <si>
    <t>930-1</t>
  </si>
  <si>
    <t>930-2</t>
  </si>
  <si>
    <t>930-3</t>
  </si>
  <si>
    <t>930-4</t>
  </si>
  <si>
    <t>950-1</t>
  </si>
  <si>
    <t>950-2</t>
  </si>
  <si>
    <t>950-3</t>
  </si>
  <si>
    <t>950-4</t>
  </si>
  <si>
    <t>951-1</t>
  </si>
  <si>
    <t>951-2</t>
  </si>
  <si>
    <t>951-3</t>
  </si>
  <si>
    <t>951-4</t>
  </si>
  <si>
    <t>952-1</t>
  </si>
  <si>
    <t>952-2</t>
  </si>
  <si>
    <t>952-3</t>
  </si>
  <si>
    <t>952-4</t>
  </si>
  <si>
    <t>955-</t>
  </si>
  <si>
    <t>956-</t>
  </si>
  <si>
    <t>26</t>
  </si>
  <si>
    <t>Spinal Surgery</t>
  </si>
  <si>
    <t>27</t>
  </si>
  <si>
    <t>Hand Surgery</t>
  </si>
  <si>
    <t>28</t>
  </si>
  <si>
    <t>Hematology</t>
  </si>
  <si>
    <t>1. Average length of stay and casemix relative values were calculated by Solventum for APR-DRG Version 43 which was released on 10/1/2025.</t>
  </si>
  <si>
    <t>Effective Date 7/1/2026</t>
  </si>
  <si>
    <t>South Dakota Medicaid DRG Pricing Calculator - Rates Effective 7/1/2026</t>
  </si>
  <si>
    <t>This Calculator is intended to mimic the DRG pricing calculations within the South Dakota Medicaid Billing System, effective 7/1/2026. However, if there is a difference in payment amounts calculated through this spreadsheet versus the South Dakota Medicaid Billing System, the South Dakota Medicaid Billing System is correct.</t>
  </si>
  <si>
    <t>Four digit APR-DRG version 43 classification, consisting of a 3-digit base APR-DRG code followed by a 1-digit severity of illness. A hyphen should be entered between the base APR-DRG and the severity of illness.</t>
  </si>
  <si>
    <t>PRAIRIE LAKES HEALTHCARE, INC.</t>
  </si>
  <si>
    <t xml:space="preserve">BROOKINGS HEALTH SYSTEM       </t>
  </si>
  <si>
    <t xml:space="preserve">AVERA SACRED HEART HOSPITAL   </t>
  </si>
  <si>
    <t xml:space="preserve">AVERA ST LUKES HOSPITAL       </t>
  </si>
  <si>
    <t xml:space="preserve">AVERA ST MARYS HOSPITAL       </t>
  </si>
  <si>
    <t xml:space="preserve">AVERA MCKENNAN HOSPITAL       </t>
  </si>
  <si>
    <t>SANFORD USD MEDICAL CENTER</t>
  </si>
  <si>
    <t xml:space="preserve">MONUMENT HEALTH SPEARFISH HOS </t>
  </si>
  <si>
    <t xml:space="preserve">MONUMENT HEALTH RAPID CITY    </t>
  </si>
  <si>
    <t xml:space="preserve">DUNES SURGICAL HOSPITAL       </t>
  </si>
  <si>
    <t xml:space="preserve">BLACK HILLS SURGERY HOSPITAL  </t>
  </si>
  <si>
    <t xml:space="preserve">SAME DAY SURGERY CENTER LLC   </t>
  </si>
  <si>
    <t xml:space="preserve">AVERA HEART HOSP OF SOUTH DAK </t>
  </si>
  <si>
    <t xml:space="preserve">SANFORD ABERDEEN MEDICAL CTR  </t>
  </si>
  <si>
    <t xml:space="preserve">CHILDRENS HOSPITAL COLORADO   </t>
  </si>
  <si>
    <t xml:space="preserve">UNIVERSITY OF IOWA HOSPITAL   </t>
  </si>
  <si>
    <t xml:space="preserve">UNIV OF MICHIGAN HOSPITALS    </t>
  </si>
  <si>
    <t>MAYO CLINIC HOSPITAL-ROCHESTER</t>
  </si>
  <si>
    <t xml:space="preserve">UNIV OF MN MED CTR FAIRVIEW   </t>
  </si>
  <si>
    <t xml:space="preserve">REGIONS HOSPITAL              </t>
  </si>
  <si>
    <t xml:space="preserve">NEBRASKA MEDICAL CENTER       </t>
  </si>
  <si>
    <t xml:space="preserve">CHILDRENS NEBRASKA            </t>
  </si>
  <si>
    <t>For DRG pricing, a value equal to DRG Base Rate times DRG Relative Weight.  This is the DRG Base Payment before considering the transfer policy.</t>
  </si>
  <si>
    <t>IF Payment Method = "Per Diem" then Full Stay Per Diem Payment Else Initial DRG Base Payment + Total Outlier Payment</t>
  </si>
  <si>
    <t xml:space="preserve">If Initial Allowed Amount Less TPL &gt; Charges then Yes Else No </t>
  </si>
  <si>
    <t>DRG Base Payment (E36) + Total Outlier Payment (E41) OR If Per Diem, then Full Stay Per Diem Payment</t>
  </si>
  <si>
    <t>Base Rate- 7/1/2026*</t>
  </si>
  <si>
    <t>Provider Number</t>
  </si>
  <si>
    <r>
      <t>Only the fields within the section titled "Information from the Hospital" need to be inputted</t>
    </r>
    <r>
      <rPr>
        <b/>
        <sz val="10"/>
        <color rgb="FF7AC142"/>
        <rFont val="Arial"/>
        <family val="2"/>
      </rPr>
      <t>.</t>
    </r>
    <r>
      <rPr>
        <sz val="10"/>
        <rFont val="Arial"/>
        <family val="2"/>
      </rPr>
      <t xml:space="preserve"> When that is done, the Calculator will retrieve applicable data elements for the DRG code and for the provider, then calculate the Medicaid allowed amount for the hospital stay.  The final estimated payment amount is displayed on Line 47. Line 47 will show an estimated payment amount net of any third-party payment amounts when applicable. </t>
    </r>
  </si>
  <si>
    <t>*Rates include DRG Peer Group Add on Amount if applicable</t>
  </si>
  <si>
    <t>**New In-state or out-of-state providers not listed should calculate payment using the standard base rate of $11,430.74</t>
  </si>
  <si>
    <t>**New out-of-state Critical Access Hospitals should calculate payment using a base rate of $30,905.74</t>
  </si>
  <si>
    <t>Randomly assigned number in Provider Reference tab. Can be entered in D12 of the interactive calculator to generate hospital specific information.</t>
  </si>
  <si>
    <t xml:space="preserve">OOS Acute Care Hospital </t>
  </si>
  <si>
    <t>OOS Critical Access Acute Care Hospital</t>
  </si>
  <si>
    <t>1A</t>
  </si>
  <si>
    <t>1B</t>
  </si>
  <si>
    <t>1C</t>
  </si>
  <si>
    <t>2A</t>
  </si>
  <si>
    <t>3A</t>
  </si>
  <si>
    <t>4A</t>
  </si>
  <si>
    <t>5A</t>
  </si>
  <si>
    <t>6A</t>
  </si>
  <si>
    <t>7A</t>
  </si>
  <si>
    <t>8A</t>
  </si>
  <si>
    <t>9A</t>
  </si>
  <si>
    <t>10A</t>
  </si>
  <si>
    <t>11A</t>
  </si>
  <si>
    <t>12A</t>
  </si>
  <si>
    <t>13A</t>
  </si>
  <si>
    <t>14A</t>
  </si>
  <si>
    <t>15A</t>
  </si>
  <si>
    <t>16A</t>
  </si>
  <si>
    <t>17A</t>
  </si>
  <si>
    <t>18A</t>
  </si>
  <si>
    <t>19A</t>
  </si>
  <si>
    <t>20A</t>
  </si>
  <si>
    <t>21A</t>
  </si>
  <si>
    <t>1D</t>
  </si>
  <si>
    <t>In-State Acute Care Hospitals</t>
  </si>
  <si>
    <t>2B</t>
  </si>
  <si>
    <t>E28</t>
  </si>
  <si>
    <t>E30-E31</t>
  </si>
  <si>
    <t>E33</t>
  </si>
  <si>
    <t>E35-E38</t>
  </si>
  <si>
    <t>E40</t>
  </si>
  <si>
    <t>E41</t>
  </si>
  <si>
    <t>E42</t>
  </si>
  <si>
    <t>May 2026</t>
  </si>
  <si>
    <t xml:space="preserve">1) Calculator Published </t>
  </si>
  <si>
    <t>3B</t>
  </si>
  <si>
    <t>4B</t>
  </si>
  <si>
    <t>5B</t>
  </si>
  <si>
    <t>6B</t>
  </si>
  <si>
    <t>7B</t>
  </si>
  <si>
    <t>8B</t>
  </si>
  <si>
    <t>9B</t>
  </si>
  <si>
    <t>10B</t>
  </si>
  <si>
    <t>11B</t>
  </si>
  <si>
    <t>Out-of-State Acute Care Hospital</t>
  </si>
  <si>
    <t>Out-of-State Critical Access Acute Care Hospitals</t>
  </si>
  <si>
    <t>PAYMENT POLICY PARAMETERS SET BY MEDICAID</t>
  </si>
  <si>
    <t>INFORMATION FROM THE HOSPITAL</t>
  </si>
  <si>
    <t>INPUT DATA HERE</t>
  </si>
  <si>
    <t>Provider Number (See Provider Reference Tab)</t>
  </si>
  <si>
    <t>Out-of-State Enhanced Rate Hospitals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</si>
</sst>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7" formatCode="&quot;$&quot;#,##0.00_);\(&quot;$&quot;#,##0.00\)"/>
    <numFmt numFmtId="8" formatCode="&quot;$&quot;#,##0.00_);[Red]\(&quot;$&quot;#,##0.00\)"/>
    <numFmt numFmtId="41" formatCode="_(* #,##0_);_(* \(#,##0\);_(* &quot;-&quot;_);_(@_)"/>
    <numFmt numFmtId="44" formatCode="_(&quot;$&quot;* #,##0.00_);_(&quot;$&quot;* \(#,##0.00\);_(&quot;$&quot;* &quot;-&quot;??_);_(@_)"/>
    <numFmt numFmtId="43" formatCode="_(* #,##0.00_);_(* \(#,##0.00\);_(* &quot;-&quot;??_);_(@_)"/>
    <numFmt numFmtId="164" formatCode="_(* #,##0_);_(* \(#,##0\);_(* &quot;-&quot;??_);_(@_)"/>
    <numFmt numFmtId="165" formatCode="&quot;$&quot;#,##0.00"/>
    <numFmt numFmtId="166" formatCode="0.0_);[Red]\(0.0\)"/>
    <numFmt numFmtId="167" formatCode="#,##0.0000_);\(#,##0.0000\)"/>
    <numFmt numFmtId="168" formatCode="0.0000"/>
    <numFmt numFmtId="169" formatCode="###,###,###,##0"/>
    <numFmt numFmtId="170" formatCode="&quot;$&quot;#,##0"/>
    <numFmt numFmtId="171" formatCode="#,##0.0000_);[Red]\(#,##0.0000\)"/>
  </numFmts>
  <fonts count="13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color indexed="8"/>
      <name val="Arial"/>
      <family val="2"/>
    </font>
    <font>
      <sz val="10"/>
      <name val="Arial"/>
      <family val="2"/>
    </font>
    <font>
      <sz val="10"/>
      <name val="Arial"/>
      <family val="2"/>
    </font>
    <font>
      <sz val="11"/>
      <color indexed="8"/>
      <name val="Arial Narrow"/>
      <family val="2"/>
    </font>
    <font>
      <b/>
      <sz val="10"/>
      <color indexed="9"/>
      <name val="Arial"/>
      <family val="2"/>
    </font>
    <font>
      <sz val="10"/>
      <color indexed="9"/>
      <name val="Arial"/>
      <family val="2"/>
    </font>
    <font>
      <sz val="11"/>
      <color theme="1"/>
      <name val="Arial"/>
      <family val="2"/>
    </font>
    <font>
      <sz val="11"/>
      <color theme="1"/>
      <name val="Arial Narrow"/>
      <family val="2"/>
    </font>
    <font>
      <sz val="10"/>
      <color theme="1"/>
      <name val="Arial"/>
      <family val="2"/>
    </font>
    <font>
      <sz val="11"/>
      <color indexed="8"/>
      <name val="Palatino Linotype"/>
      <family val="2"/>
    </font>
    <font>
      <sz val="10"/>
      <color indexed="8"/>
      <name val="Arial Narrow"/>
      <family val="2"/>
    </font>
    <font>
      <sz val="10"/>
      <color theme="1"/>
      <name val="Arial Narrow"/>
      <family val="2"/>
    </font>
    <font>
      <sz val="11"/>
      <color theme="1"/>
      <name val="Palatino Linotype"/>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indexed="8"/>
      <name val="Arial"/>
      <family val="2"/>
    </font>
    <font>
      <u/>
      <sz val="10"/>
      <color indexed="12"/>
      <name val="Arial"/>
      <family val="2"/>
    </font>
    <font>
      <b/>
      <sz val="18"/>
      <color indexed="56"/>
      <name val="Cambria"/>
      <family val="2"/>
    </font>
    <font>
      <b/>
      <sz val="10"/>
      <color indexed="8"/>
      <name val="Arial"/>
      <family val="2"/>
    </font>
    <font>
      <sz val="11"/>
      <color indexed="8"/>
      <name val="Calibri"/>
      <family val="2"/>
    </font>
    <font>
      <sz val="10"/>
      <name val="Xerox Sans"/>
      <family val="3"/>
    </font>
    <font>
      <b/>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sz val="11"/>
      <color indexed="10"/>
      <name val="Calibri"/>
      <family val="2"/>
    </font>
    <font>
      <sz val="10"/>
      <color indexed="20"/>
      <name val="Arial"/>
      <family val="2"/>
    </font>
    <font>
      <b/>
      <sz val="10"/>
      <color indexed="52"/>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sz val="10"/>
      <color indexed="10"/>
      <name val="Arial"/>
      <family val="2"/>
    </font>
    <font>
      <sz val="10"/>
      <name val="MS Sans Serif"/>
      <family val="2"/>
    </font>
    <font>
      <sz val="7"/>
      <color rgb="FF000000"/>
      <name val="Arial"/>
      <family val="2"/>
    </font>
    <font>
      <u/>
      <sz val="10"/>
      <color rgb="FF004488"/>
      <name val="Arial"/>
      <family val="2"/>
    </font>
    <font>
      <u/>
      <sz val="11"/>
      <color theme="10"/>
      <name val="Calibri"/>
      <family val="2"/>
    </font>
    <font>
      <u/>
      <sz val="10"/>
      <color rgb="FF0066AA"/>
      <name val="Arial"/>
      <family val="2"/>
    </font>
    <font>
      <u/>
      <sz val="12.1"/>
      <color theme="10"/>
      <name val="Calibri"/>
      <family val="2"/>
    </font>
    <font>
      <sz val="8"/>
      <color theme="1"/>
      <name val="Arial"/>
      <family val="2"/>
    </font>
    <font>
      <sz val="8"/>
      <color indexed="8"/>
      <name val="Arial"/>
      <family val="2"/>
    </font>
    <font>
      <sz val="8"/>
      <color theme="0"/>
      <name val="Arial"/>
      <family val="2"/>
    </font>
    <font>
      <sz val="8"/>
      <color indexed="9"/>
      <name val="Arial"/>
      <family val="2"/>
    </font>
    <font>
      <sz val="8"/>
      <color rgb="FF9C0006"/>
      <name val="Arial"/>
      <family val="2"/>
    </font>
    <font>
      <sz val="8"/>
      <color indexed="20"/>
      <name val="Arial"/>
      <family val="2"/>
    </font>
    <font>
      <b/>
      <sz val="8"/>
      <color rgb="FFFA7D00"/>
      <name val="Arial"/>
      <family val="2"/>
    </font>
    <font>
      <b/>
      <sz val="8"/>
      <color indexed="52"/>
      <name val="Arial"/>
      <family val="2"/>
    </font>
    <font>
      <b/>
      <sz val="8"/>
      <color theme="0"/>
      <name val="Arial"/>
      <family val="2"/>
    </font>
    <font>
      <b/>
      <sz val="8"/>
      <color indexed="9"/>
      <name val="Arial"/>
      <family val="2"/>
    </font>
    <font>
      <sz val="8"/>
      <name val="Arial"/>
      <family val="2"/>
    </font>
    <font>
      <sz val="10"/>
      <color theme="1"/>
      <name val="Palatino Linotype"/>
      <family val="2"/>
    </font>
    <font>
      <sz val="10"/>
      <name val="Palatino Linotype"/>
      <family val="1"/>
    </font>
    <font>
      <sz val="10"/>
      <color theme="1"/>
      <name val="Times New Roman"/>
      <family val="2"/>
    </font>
    <font>
      <sz val="9"/>
      <color theme="1"/>
      <name val="Palatino Linotype"/>
      <family val="2"/>
    </font>
    <font>
      <sz val="10"/>
      <name val="Helv"/>
    </font>
    <font>
      <sz val="10"/>
      <name val="Arial "/>
    </font>
    <font>
      <sz val="10"/>
      <name val="System"/>
      <family val="2"/>
    </font>
    <font>
      <i/>
      <sz val="8"/>
      <color rgb="FF7F7F7F"/>
      <name val="Arial"/>
      <family val="2"/>
    </font>
    <font>
      <i/>
      <sz val="8"/>
      <color indexed="23"/>
      <name val="Arial"/>
      <family val="2"/>
    </font>
    <font>
      <sz val="8"/>
      <color rgb="FF006100"/>
      <name val="Arial"/>
      <family val="2"/>
    </font>
    <font>
      <sz val="8"/>
      <color indexed="17"/>
      <name val="Arial"/>
      <family val="2"/>
    </font>
    <font>
      <b/>
      <sz val="15"/>
      <color theme="3"/>
      <name val="Arial"/>
      <family val="2"/>
    </font>
    <font>
      <b/>
      <sz val="13"/>
      <color theme="3"/>
      <name val="Arial"/>
      <family val="2"/>
    </font>
    <font>
      <b/>
      <sz val="11"/>
      <color theme="3"/>
      <name val="Arial"/>
      <family val="2"/>
    </font>
    <font>
      <sz val="8"/>
      <color rgb="FF3F3F76"/>
      <name val="Arial"/>
      <family val="2"/>
    </font>
    <font>
      <sz val="8"/>
      <color indexed="62"/>
      <name val="Arial"/>
      <family val="2"/>
    </font>
    <font>
      <sz val="8"/>
      <color rgb="FFFA7D00"/>
      <name val="Arial"/>
      <family val="2"/>
    </font>
    <font>
      <sz val="8"/>
      <color indexed="52"/>
      <name val="Arial"/>
      <family val="2"/>
    </font>
    <font>
      <sz val="8"/>
      <color rgb="FF9C6500"/>
      <name val="Arial"/>
      <family val="2"/>
    </font>
    <font>
      <sz val="8"/>
      <color indexed="60"/>
      <name val="Arial"/>
      <family val="2"/>
    </font>
    <font>
      <sz val="11"/>
      <color theme="1"/>
      <name val="Times New Roman"/>
      <family val="1"/>
    </font>
    <font>
      <sz val="10"/>
      <name val="Courier"/>
      <family val="3"/>
    </font>
    <font>
      <sz val="12"/>
      <name val="Times New Roman"/>
      <family val="1"/>
    </font>
    <font>
      <sz val="12"/>
      <name val="Arial"/>
      <family val="2"/>
    </font>
    <font>
      <b/>
      <sz val="8"/>
      <color rgb="FF3F3F3F"/>
      <name val="Arial"/>
      <family val="2"/>
    </font>
    <font>
      <b/>
      <sz val="8"/>
      <color indexed="63"/>
      <name val="Arial"/>
      <family val="2"/>
    </font>
    <font>
      <b/>
      <sz val="8"/>
      <color theme="1"/>
      <name val="Arial"/>
      <family val="2"/>
    </font>
    <font>
      <b/>
      <sz val="8"/>
      <color indexed="8"/>
      <name val="Arial"/>
      <family val="2"/>
    </font>
    <font>
      <sz val="8"/>
      <color rgb="FFFF0000"/>
      <name val="Arial"/>
      <family val="2"/>
    </font>
    <font>
      <sz val="8"/>
      <color indexed="10"/>
      <name val="Arial"/>
      <family val="2"/>
    </font>
    <font>
      <b/>
      <sz val="11"/>
      <color theme="1"/>
      <name val="Arial"/>
      <family val="2"/>
    </font>
    <font>
      <sz val="11"/>
      <name val="Arial"/>
      <family val="2"/>
    </font>
    <font>
      <b/>
      <sz val="10"/>
      <name val="Arial"/>
      <family val="2"/>
    </font>
    <font>
      <b/>
      <i/>
      <sz val="10"/>
      <color indexed="8"/>
      <name val="Arial"/>
      <family val="2"/>
    </font>
    <font>
      <b/>
      <i/>
      <vertAlign val="superscript"/>
      <sz val="10"/>
      <color indexed="8"/>
      <name val="Arial"/>
      <family val="2"/>
    </font>
    <font>
      <sz val="11"/>
      <color theme="0"/>
      <name val="Arial"/>
      <family val="2"/>
    </font>
    <font>
      <b/>
      <sz val="11"/>
      <name val="Arial"/>
      <family val="2"/>
    </font>
    <font>
      <sz val="11"/>
      <color rgb="FFFF0000"/>
      <name val="Arial"/>
      <family val="2"/>
    </font>
    <font>
      <b/>
      <sz val="10"/>
      <color theme="0"/>
      <name val="Arial"/>
      <family val="2"/>
    </font>
    <font>
      <b/>
      <sz val="12"/>
      <color theme="0"/>
      <name val="Arial"/>
      <family val="2"/>
    </font>
    <font>
      <b/>
      <sz val="11"/>
      <color theme="0"/>
      <name val="Arial"/>
      <family val="2"/>
    </font>
    <font>
      <i/>
      <sz val="10"/>
      <color theme="1"/>
      <name val="Arial"/>
      <family val="2"/>
    </font>
    <font>
      <sz val="10"/>
      <color theme="0"/>
      <name val="Arial"/>
      <family val="2"/>
    </font>
    <font>
      <b/>
      <i/>
      <sz val="10"/>
      <color theme="0"/>
      <name val="Arial"/>
      <family val="2"/>
    </font>
    <font>
      <b/>
      <sz val="10"/>
      <color rgb="FF7AC142"/>
      <name val="Arial"/>
      <family val="2"/>
    </font>
    <font>
      <b/>
      <sz val="10"/>
      <color theme="1"/>
      <name val="Arial"/>
      <family val="2"/>
    </font>
    <font>
      <b/>
      <sz val="12"/>
      <name val="Arial"/>
      <family val="2"/>
    </font>
    <font>
      <b/>
      <i/>
      <sz val="10"/>
      <name val="Arial"/>
      <family val="2"/>
    </font>
    <font>
      <b/>
      <sz val="14"/>
      <name val="Arial"/>
      <family val="2"/>
    </font>
    <font>
      <sz val="11"/>
      <name val="Aptos"/>
      <family val="2"/>
    </font>
  </fonts>
  <fills count="62">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rgb="FF000000"/>
        <bgColor indexed="64"/>
      </patternFill>
    </fill>
    <fill>
      <patternFill patternType="solid">
        <fgColor rgb="FF999999"/>
        <bgColor indexed="64"/>
      </patternFill>
    </fill>
    <fill>
      <patternFill patternType="solid">
        <fgColor rgb="FF9FD9B4"/>
        <bgColor indexed="64"/>
      </patternFill>
    </fill>
    <fill>
      <patternFill patternType="solid">
        <fgColor rgb="FF707070"/>
        <bgColor indexed="64"/>
      </patternFill>
    </fill>
    <fill>
      <patternFill patternType="solid">
        <fgColor rgb="FFF68E57"/>
        <bgColor indexed="64"/>
      </patternFill>
    </fill>
  </fills>
  <borders count="79">
    <border>
      <left/>
      <right/>
      <top/>
      <bottom/>
      <diagonal/>
    </border>
    <border>
      <left/>
      <right/>
      <top style="thin">
        <color theme="0"/>
      </top>
      <bottom style="thin">
        <color theme="0"/>
      </bottom>
      <diagonal/>
    </border>
    <border>
      <left/>
      <right/>
      <top/>
      <bottom style="thin">
        <color theme="0"/>
      </bottom>
      <diagonal/>
    </border>
    <border>
      <left/>
      <right/>
      <top style="thin">
        <color theme="0"/>
      </top>
      <bottom/>
      <diagonal/>
    </border>
    <border>
      <left style="thin">
        <color auto="1"/>
      </left>
      <right/>
      <top/>
      <bottom/>
      <diagonal/>
    </border>
    <border>
      <left/>
      <right style="thin">
        <color auto="1"/>
      </right>
      <top style="thin">
        <color theme="0"/>
      </top>
      <bottom/>
      <diagonal/>
    </border>
    <border>
      <left/>
      <right style="thin">
        <color auto="1"/>
      </right>
      <top/>
      <bottom/>
      <diagonal/>
    </border>
    <border>
      <left/>
      <right style="thin">
        <color auto="1"/>
      </right>
      <top style="thin">
        <color theme="0"/>
      </top>
      <bottom style="thin">
        <color theme="0"/>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rgb="FF7053AA"/>
      </left>
      <right style="thin">
        <color rgb="FF7053AA"/>
      </right>
      <top style="thin">
        <color rgb="FF7053AA"/>
      </top>
      <bottom style="medium">
        <color rgb="FF7053AA"/>
      </bottom>
      <diagonal/>
    </border>
    <border>
      <left/>
      <right style="thin">
        <color rgb="FF7053AA"/>
      </right>
      <top/>
      <bottom/>
      <diagonal/>
    </border>
    <border>
      <left style="thin">
        <color auto="1"/>
      </left>
      <right/>
      <top style="thin">
        <color theme="0"/>
      </top>
      <bottom style="thin">
        <color theme="0"/>
      </bottom>
      <diagonal/>
    </border>
    <border>
      <left style="thin">
        <color auto="1"/>
      </left>
      <right/>
      <top style="thin">
        <color theme="0"/>
      </top>
      <bottom style="thin">
        <color auto="1"/>
      </bottom>
      <diagonal/>
    </border>
    <border>
      <left/>
      <right/>
      <top style="thin">
        <color theme="0"/>
      </top>
      <bottom style="thin">
        <color auto="1"/>
      </bottom>
      <diagonal/>
    </border>
    <border>
      <left/>
      <right style="thin">
        <color auto="1"/>
      </right>
      <top style="thin">
        <color theme="0"/>
      </top>
      <bottom style="thin">
        <color auto="1"/>
      </bottom>
      <diagonal/>
    </border>
    <border>
      <left style="thin">
        <color auto="1"/>
      </left>
      <right/>
      <top style="thin">
        <color theme="0"/>
      </top>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top/>
      <bottom style="thin">
        <color auto="1"/>
      </bottom>
      <diagonal/>
    </border>
    <border>
      <left style="medium">
        <color auto="1"/>
      </left>
      <right/>
      <top style="medium">
        <color auto="1"/>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style="medium">
        <color indexed="64"/>
      </top>
      <bottom style="medium">
        <color auto="1"/>
      </bottom>
      <diagonal/>
    </border>
    <border>
      <left/>
      <right style="medium">
        <color auto="1"/>
      </right>
      <top style="medium">
        <color auto="1"/>
      </top>
      <bottom style="medium">
        <color auto="1"/>
      </bottom>
      <diagonal/>
    </border>
    <border>
      <left style="medium">
        <color auto="1"/>
      </left>
      <right style="dotted">
        <color auto="1"/>
      </right>
      <top style="medium">
        <color auto="1"/>
      </top>
      <bottom style="dotted">
        <color auto="1"/>
      </bottom>
      <diagonal/>
    </border>
    <border>
      <left style="medium">
        <color auto="1"/>
      </left>
      <right style="dotted">
        <color auto="1"/>
      </right>
      <top style="dotted">
        <color auto="1"/>
      </top>
      <bottom style="dotted">
        <color auto="1"/>
      </bottom>
      <diagonal/>
    </border>
    <border>
      <left style="dotted">
        <color auto="1"/>
      </left>
      <right style="dotted">
        <color auto="1"/>
      </right>
      <top style="medium">
        <color auto="1"/>
      </top>
      <bottom style="dotted">
        <color auto="1"/>
      </bottom>
      <diagonal/>
    </border>
    <border>
      <left style="dotted">
        <color auto="1"/>
      </left>
      <right style="dotted">
        <color auto="1"/>
      </right>
      <top style="dotted">
        <color auto="1"/>
      </top>
      <bottom style="dotted">
        <color auto="1"/>
      </bottom>
      <diagonal/>
    </border>
    <border>
      <left style="medium">
        <color auto="1"/>
      </left>
      <right style="dotted">
        <color auto="1"/>
      </right>
      <top style="dotted">
        <color auto="1"/>
      </top>
      <bottom style="thin">
        <color auto="1"/>
      </bottom>
      <diagonal/>
    </border>
    <border>
      <left style="dotted">
        <color auto="1"/>
      </left>
      <right style="medium">
        <color auto="1"/>
      </right>
      <top style="medium">
        <color auto="1"/>
      </top>
      <bottom style="dotted">
        <color auto="1"/>
      </bottom>
      <diagonal/>
    </border>
    <border>
      <left style="dotted">
        <color auto="1"/>
      </left>
      <right style="medium">
        <color auto="1"/>
      </right>
      <top style="dotted">
        <color auto="1"/>
      </top>
      <bottom style="dotted">
        <color auto="1"/>
      </bottom>
      <diagonal/>
    </border>
    <border>
      <left/>
      <right/>
      <top style="medium">
        <color indexed="64"/>
      </top>
      <bottom/>
      <diagonal/>
    </border>
    <border>
      <left style="dotted">
        <color auto="1"/>
      </left>
      <right style="dotted">
        <color auto="1"/>
      </right>
      <top style="dotted">
        <color auto="1"/>
      </top>
      <bottom/>
      <diagonal/>
    </border>
    <border>
      <left style="dotted">
        <color auto="1"/>
      </left>
      <right style="dotted">
        <color auto="1"/>
      </right>
      <top/>
      <bottom style="dotted">
        <color auto="1"/>
      </bottom>
      <diagonal/>
    </border>
    <border>
      <left style="dotted">
        <color auto="1"/>
      </left>
      <right style="dotted">
        <color auto="1"/>
      </right>
      <top/>
      <bottom/>
      <diagonal/>
    </border>
    <border>
      <left style="dotted">
        <color auto="1"/>
      </left>
      <right style="dotted">
        <color auto="1"/>
      </right>
      <top style="dotted">
        <color auto="1"/>
      </top>
      <bottom style="medium">
        <color auto="1"/>
      </bottom>
      <diagonal/>
    </border>
    <border>
      <left/>
      <right style="medium">
        <color auto="1"/>
      </right>
      <top style="medium">
        <color auto="1"/>
      </top>
      <bottom/>
      <diagonal/>
    </border>
    <border>
      <left style="thin">
        <color auto="1"/>
      </left>
      <right/>
      <top style="medium">
        <color auto="1"/>
      </top>
      <bottom style="thin">
        <color theme="0"/>
      </bottom>
      <diagonal/>
    </border>
    <border>
      <left/>
      <right/>
      <top style="medium">
        <color auto="1"/>
      </top>
      <bottom style="thin">
        <color theme="0"/>
      </bottom>
      <diagonal/>
    </border>
    <border>
      <left/>
      <right style="thin">
        <color auto="1"/>
      </right>
      <top style="medium">
        <color auto="1"/>
      </top>
      <bottom style="thin">
        <color theme="0"/>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bottom style="thin">
        <color theme="0"/>
      </bottom>
      <diagonal/>
    </border>
    <border>
      <left/>
      <right style="thin">
        <color auto="1"/>
      </right>
      <top/>
      <bottom style="thin">
        <color theme="0"/>
      </bottom>
      <diagonal/>
    </border>
    <border>
      <left style="medium">
        <color indexed="64"/>
      </left>
      <right style="medium">
        <color indexed="64"/>
      </right>
      <top/>
      <bottom style="medium">
        <color indexed="64"/>
      </bottom>
      <diagonal/>
    </border>
    <border>
      <left style="thin">
        <color auto="1"/>
      </left>
      <right style="dotted">
        <color auto="1"/>
      </right>
      <top style="dotted">
        <color auto="1"/>
      </top>
      <bottom style="dotted">
        <color auto="1"/>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medium">
        <color indexed="64"/>
      </left>
      <right style="medium">
        <color indexed="64"/>
      </right>
      <top/>
      <bottom/>
      <diagonal/>
    </border>
    <border>
      <left/>
      <right style="medium">
        <color indexed="64"/>
      </right>
      <top/>
      <bottom/>
      <diagonal/>
    </border>
    <border>
      <left/>
      <right/>
      <top style="dotted">
        <color auto="1"/>
      </top>
      <bottom/>
      <diagonal/>
    </border>
    <border>
      <left/>
      <right style="dotted">
        <color auto="1"/>
      </right>
      <top style="dotted">
        <color auto="1"/>
      </top>
      <bottom/>
      <diagonal/>
    </border>
    <border>
      <left/>
      <right/>
      <top/>
      <bottom style="dotted">
        <color auto="1"/>
      </bottom>
      <diagonal/>
    </border>
  </borders>
  <cellStyleXfs count="28178">
    <xf numFmtId="0" fontId="0" fillId="0" borderId="0"/>
    <xf numFmtId="43" fontId="9" fillId="0" borderId="0" applyFont="0" applyFill="0" applyBorder="0" applyAlignment="0" applyProtection="0"/>
    <xf numFmtId="43" fontId="12" fillId="0" borderId="0" applyFont="0" applyFill="0" applyBorder="0" applyAlignment="0" applyProtection="0"/>
    <xf numFmtId="43" fontId="11" fillId="0" borderId="0" applyFont="0" applyFill="0" applyBorder="0" applyAlignment="0" applyProtection="0"/>
    <xf numFmtId="43" fontId="16" fillId="0" borderId="0" applyFont="0" applyFill="0" applyBorder="0" applyAlignment="0" applyProtection="0"/>
    <xf numFmtId="44" fontId="9" fillId="0" borderId="0" applyFont="0" applyFill="0" applyBorder="0" applyAlignment="0" applyProtection="0"/>
    <xf numFmtId="44" fontId="12" fillId="0" borderId="0" applyFont="0" applyFill="0" applyBorder="0" applyAlignment="0" applyProtection="0"/>
    <xf numFmtId="44" fontId="11" fillId="0" borderId="0" applyFont="0" applyFill="0" applyBorder="0" applyAlignment="0" applyProtection="0"/>
    <xf numFmtId="44" fontId="16" fillId="0" borderId="0" applyFont="0" applyFill="0" applyBorder="0" applyAlignment="0" applyProtection="0"/>
    <xf numFmtId="44" fontId="13" fillId="0" borderId="0" applyFont="0" applyFill="0" applyBorder="0" applyAlignment="0" applyProtection="0"/>
    <xf numFmtId="44" fontId="17" fillId="0" borderId="0" applyFont="0" applyFill="0" applyBorder="0" applyAlignment="0" applyProtection="0"/>
    <xf numFmtId="44" fontId="9" fillId="0" borderId="0" applyFont="0" applyFill="0" applyBorder="0" applyAlignment="0" applyProtection="0"/>
    <xf numFmtId="0" fontId="16" fillId="0" borderId="0"/>
    <xf numFmtId="0" fontId="11" fillId="0" borderId="0"/>
    <xf numFmtId="0" fontId="17" fillId="0" borderId="0"/>
    <xf numFmtId="0" fontId="9" fillId="0" borderId="0"/>
    <xf numFmtId="9" fontId="9" fillId="0" borderId="0" applyFont="0" applyFill="0" applyBorder="0" applyAlignment="0" applyProtection="0"/>
    <xf numFmtId="9" fontId="12" fillId="0" borderId="0" applyFont="0" applyFill="0" applyBorder="0" applyAlignment="0" applyProtection="0"/>
    <xf numFmtId="9" fontId="11" fillId="0" borderId="0" applyFont="0" applyFill="0" applyBorder="0" applyAlignment="0" applyProtection="0"/>
    <xf numFmtId="9" fontId="16" fillId="0" borderId="0" applyFont="0" applyFill="0" applyBorder="0" applyAlignment="0" applyProtection="0"/>
    <xf numFmtId="9" fontId="13" fillId="0" borderId="0" applyFont="0" applyFill="0" applyBorder="0" applyAlignment="0" applyProtection="0"/>
    <xf numFmtId="9" fontId="9" fillId="0" borderId="0" applyFont="0" applyFill="0" applyBorder="0" applyAlignment="0" applyProtection="0"/>
    <xf numFmtId="9" fontId="17" fillId="0" borderId="0" applyFont="0" applyFill="0" applyBorder="0" applyAlignment="0" applyProtection="0"/>
    <xf numFmtId="43" fontId="19" fillId="0" borderId="0" applyFont="0" applyFill="0" applyBorder="0" applyAlignment="0" applyProtection="0"/>
    <xf numFmtId="0" fontId="8" fillId="0" borderId="0"/>
    <xf numFmtId="43" fontId="9" fillId="0" borderId="0" applyFont="0" applyFill="0" applyBorder="0" applyAlignment="0" applyProtection="0"/>
    <xf numFmtId="44" fontId="9" fillId="0" borderId="0" applyFont="0" applyFill="0" applyBorder="0" applyAlignment="0" applyProtection="0"/>
    <xf numFmtId="0" fontId="9" fillId="0" borderId="0"/>
    <xf numFmtId="0" fontId="22" fillId="0" borderId="0"/>
    <xf numFmtId="9" fontId="9" fillId="0" borderId="0" applyFont="0" applyFill="0" applyBorder="0" applyAlignment="0" applyProtection="0"/>
    <xf numFmtId="0" fontId="7" fillId="0" borderId="0"/>
    <xf numFmtId="0" fontId="43" fillId="34" borderId="0" applyNumberFormat="0" applyBorder="0" applyAlignment="0" applyProtection="0"/>
    <xf numFmtId="0" fontId="6" fillId="11" borderId="0" applyNumberFormat="0" applyBorder="0" applyAlignment="0" applyProtection="0"/>
    <xf numFmtId="0" fontId="43" fillId="34" borderId="0" applyNumberFormat="0" applyBorder="0" applyAlignment="0" applyProtection="0"/>
    <xf numFmtId="0" fontId="10" fillId="34" borderId="0" applyNumberFormat="0" applyBorder="0" applyAlignment="0" applyProtection="0"/>
    <xf numFmtId="0" fontId="43" fillId="35" borderId="0" applyNumberFormat="0" applyBorder="0" applyAlignment="0" applyProtection="0"/>
    <xf numFmtId="0" fontId="6" fillId="15" borderId="0" applyNumberFormat="0" applyBorder="0" applyAlignment="0" applyProtection="0"/>
    <xf numFmtId="0" fontId="43" fillId="35" borderId="0" applyNumberFormat="0" applyBorder="0" applyAlignment="0" applyProtection="0"/>
    <xf numFmtId="0" fontId="10" fillId="35" borderId="0" applyNumberFormat="0" applyBorder="0" applyAlignment="0" applyProtection="0"/>
    <xf numFmtId="0" fontId="43" fillId="36" borderId="0" applyNumberFormat="0" applyBorder="0" applyAlignment="0" applyProtection="0"/>
    <xf numFmtId="0" fontId="6" fillId="19" borderId="0" applyNumberFormat="0" applyBorder="0" applyAlignment="0" applyProtection="0"/>
    <xf numFmtId="0" fontId="43" fillId="36" borderId="0" applyNumberFormat="0" applyBorder="0" applyAlignment="0" applyProtection="0"/>
    <xf numFmtId="0" fontId="10" fillId="36" borderId="0" applyNumberFormat="0" applyBorder="0" applyAlignment="0" applyProtection="0"/>
    <xf numFmtId="0" fontId="43" fillId="37" borderId="0" applyNumberFormat="0" applyBorder="0" applyAlignment="0" applyProtection="0"/>
    <xf numFmtId="0" fontId="6" fillId="23" borderId="0" applyNumberFormat="0" applyBorder="0" applyAlignment="0" applyProtection="0"/>
    <xf numFmtId="0" fontId="43" fillId="37" borderId="0" applyNumberFormat="0" applyBorder="0" applyAlignment="0" applyProtection="0"/>
    <xf numFmtId="0" fontId="10" fillId="37" borderId="0" applyNumberFormat="0" applyBorder="0" applyAlignment="0" applyProtection="0"/>
    <xf numFmtId="0" fontId="6" fillId="23" borderId="0" applyNumberFormat="0" applyBorder="0" applyAlignment="0" applyProtection="0"/>
    <xf numFmtId="0" fontId="43" fillId="38" borderId="0" applyNumberFormat="0" applyBorder="0" applyAlignment="0" applyProtection="0"/>
    <xf numFmtId="0" fontId="6" fillId="27" borderId="0" applyNumberFormat="0" applyBorder="0" applyAlignment="0" applyProtection="0"/>
    <xf numFmtId="0" fontId="43" fillId="38" borderId="0" applyNumberFormat="0" applyBorder="0" applyAlignment="0" applyProtection="0"/>
    <xf numFmtId="0" fontId="10" fillId="38" borderId="0" applyNumberFormat="0" applyBorder="0" applyAlignment="0" applyProtection="0"/>
    <xf numFmtId="0" fontId="43" fillId="39" borderId="0" applyNumberFormat="0" applyBorder="0" applyAlignment="0" applyProtection="0"/>
    <xf numFmtId="0" fontId="6" fillId="31" borderId="0" applyNumberFormat="0" applyBorder="0" applyAlignment="0" applyProtection="0"/>
    <xf numFmtId="0" fontId="43" fillId="39" borderId="0" applyNumberFormat="0" applyBorder="0" applyAlignment="0" applyProtection="0"/>
    <xf numFmtId="0" fontId="10" fillId="39" borderId="0" applyNumberFormat="0" applyBorder="0" applyAlignment="0" applyProtection="0"/>
    <xf numFmtId="0" fontId="43" fillId="40" borderId="0" applyNumberFormat="0" applyBorder="0" applyAlignment="0" applyProtection="0"/>
    <xf numFmtId="0" fontId="6" fillId="12" borderId="0" applyNumberFormat="0" applyBorder="0" applyAlignment="0" applyProtection="0"/>
    <xf numFmtId="0" fontId="43" fillId="40" borderId="0" applyNumberFormat="0" applyBorder="0" applyAlignment="0" applyProtection="0"/>
    <xf numFmtId="0" fontId="10" fillId="40" borderId="0" applyNumberFormat="0" applyBorder="0" applyAlignment="0" applyProtection="0"/>
    <xf numFmtId="0" fontId="43" fillId="41" borderId="0" applyNumberFormat="0" applyBorder="0" applyAlignment="0" applyProtection="0"/>
    <xf numFmtId="0" fontId="6" fillId="16" borderId="0" applyNumberFormat="0" applyBorder="0" applyAlignment="0" applyProtection="0"/>
    <xf numFmtId="0" fontId="43" fillId="41" borderId="0" applyNumberFormat="0" applyBorder="0" applyAlignment="0" applyProtection="0"/>
    <xf numFmtId="0" fontId="10" fillId="41" borderId="0" applyNumberFormat="0" applyBorder="0" applyAlignment="0" applyProtection="0"/>
    <xf numFmtId="0" fontId="43" fillId="42" borderId="0" applyNumberFormat="0" applyBorder="0" applyAlignment="0" applyProtection="0"/>
    <xf numFmtId="0" fontId="6" fillId="20" borderId="0" applyNumberFormat="0" applyBorder="0" applyAlignment="0" applyProtection="0"/>
    <xf numFmtId="0" fontId="43" fillId="42" borderId="0" applyNumberFormat="0" applyBorder="0" applyAlignment="0" applyProtection="0"/>
    <xf numFmtId="0" fontId="10" fillId="42" borderId="0" applyNumberFormat="0" applyBorder="0" applyAlignment="0" applyProtection="0"/>
    <xf numFmtId="0" fontId="43" fillId="37" borderId="0" applyNumberFormat="0" applyBorder="0" applyAlignment="0" applyProtection="0"/>
    <xf numFmtId="0" fontId="6" fillId="24" borderId="0" applyNumberFormat="0" applyBorder="0" applyAlignment="0" applyProtection="0"/>
    <xf numFmtId="0" fontId="43" fillId="37" borderId="0" applyNumberFormat="0" applyBorder="0" applyAlignment="0" applyProtection="0"/>
    <xf numFmtId="0" fontId="10" fillId="37" borderId="0" applyNumberFormat="0" applyBorder="0" applyAlignment="0" applyProtection="0"/>
    <xf numFmtId="0" fontId="43" fillId="40" borderId="0" applyNumberFormat="0" applyBorder="0" applyAlignment="0" applyProtection="0"/>
    <xf numFmtId="0" fontId="6" fillId="28" borderId="0" applyNumberFormat="0" applyBorder="0" applyAlignment="0" applyProtection="0"/>
    <xf numFmtId="0" fontId="43" fillId="40" borderId="0" applyNumberFormat="0" applyBorder="0" applyAlignment="0" applyProtection="0"/>
    <xf numFmtId="0" fontId="10" fillId="40" borderId="0" applyNumberFormat="0" applyBorder="0" applyAlignment="0" applyProtection="0"/>
    <xf numFmtId="0" fontId="43" fillId="43" borderId="0" applyNumberFormat="0" applyBorder="0" applyAlignment="0" applyProtection="0"/>
    <xf numFmtId="0" fontId="6" fillId="32" borderId="0" applyNumberFormat="0" applyBorder="0" applyAlignment="0" applyProtection="0"/>
    <xf numFmtId="0" fontId="43" fillId="43" borderId="0" applyNumberFormat="0" applyBorder="0" applyAlignment="0" applyProtection="0"/>
    <xf numFmtId="0" fontId="10" fillId="43" borderId="0" applyNumberFormat="0" applyBorder="0" applyAlignment="0" applyProtection="0"/>
    <xf numFmtId="0" fontId="46" fillId="44" borderId="0" applyNumberFormat="0" applyBorder="0" applyAlignment="0" applyProtection="0"/>
    <xf numFmtId="0" fontId="38" fillId="13" borderId="0" applyNumberFormat="0" applyBorder="0" applyAlignment="0" applyProtection="0"/>
    <xf numFmtId="0" fontId="46" fillId="44" borderId="0" applyNumberFormat="0" applyBorder="0" applyAlignment="0" applyProtection="0"/>
    <xf numFmtId="0" fontId="15" fillId="44" borderId="0" applyNumberFormat="0" applyBorder="0" applyAlignment="0" applyProtection="0"/>
    <xf numFmtId="0" fontId="46" fillId="41" borderId="0" applyNumberFormat="0" applyBorder="0" applyAlignment="0" applyProtection="0"/>
    <xf numFmtId="0" fontId="38" fillId="17" borderId="0" applyNumberFormat="0" applyBorder="0" applyAlignment="0" applyProtection="0"/>
    <xf numFmtId="0" fontId="46" fillId="41" borderId="0" applyNumberFormat="0" applyBorder="0" applyAlignment="0" applyProtection="0"/>
    <xf numFmtId="0" fontId="15" fillId="41" borderId="0" applyNumberFormat="0" applyBorder="0" applyAlignment="0" applyProtection="0"/>
    <xf numFmtId="0" fontId="46" fillId="42" borderId="0" applyNumberFormat="0" applyBorder="0" applyAlignment="0" applyProtection="0"/>
    <xf numFmtId="0" fontId="38" fillId="21" borderId="0" applyNumberFormat="0" applyBorder="0" applyAlignment="0" applyProtection="0"/>
    <xf numFmtId="0" fontId="46" fillId="42" borderId="0" applyNumberFormat="0" applyBorder="0" applyAlignment="0" applyProtection="0"/>
    <xf numFmtId="0" fontId="15" fillId="42" borderId="0" applyNumberFormat="0" applyBorder="0" applyAlignment="0" applyProtection="0"/>
    <xf numFmtId="0" fontId="46" fillId="45" borderId="0" applyNumberFormat="0" applyBorder="0" applyAlignment="0" applyProtection="0"/>
    <xf numFmtId="0" fontId="38" fillId="25" borderId="0" applyNumberFormat="0" applyBorder="0" applyAlignment="0" applyProtection="0"/>
    <xf numFmtId="0" fontId="46" fillId="45" borderId="0" applyNumberFormat="0" applyBorder="0" applyAlignment="0" applyProtection="0"/>
    <xf numFmtId="0" fontId="15" fillId="45" borderId="0" applyNumberFormat="0" applyBorder="0" applyAlignment="0" applyProtection="0"/>
    <xf numFmtId="0" fontId="46" fillId="46" borderId="0" applyNumberFormat="0" applyBorder="0" applyAlignment="0" applyProtection="0"/>
    <xf numFmtId="0" fontId="38" fillId="29" borderId="0" applyNumberFormat="0" applyBorder="0" applyAlignment="0" applyProtection="0"/>
    <xf numFmtId="0" fontId="46" fillId="46" borderId="0" applyNumberFormat="0" applyBorder="0" applyAlignment="0" applyProtection="0"/>
    <xf numFmtId="0" fontId="15" fillId="46" borderId="0" applyNumberFormat="0" applyBorder="0" applyAlignment="0" applyProtection="0"/>
    <xf numFmtId="0" fontId="46" fillId="47" borderId="0" applyNumberFormat="0" applyBorder="0" applyAlignment="0" applyProtection="0"/>
    <xf numFmtId="0" fontId="38" fillId="33" borderId="0" applyNumberFormat="0" applyBorder="0" applyAlignment="0" applyProtection="0"/>
    <xf numFmtId="0" fontId="46" fillId="47" borderId="0" applyNumberFormat="0" applyBorder="0" applyAlignment="0" applyProtection="0"/>
    <xf numFmtId="0" fontId="15" fillId="47" borderId="0" applyNumberFormat="0" applyBorder="0" applyAlignment="0" applyProtection="0"/>
    <xf numFmtId="0" fontId="46" fillId="48" borderId="0" applyNumberFormat="0" applyBorder="0" applyAlignment="0" applyProtection="0"/>
    <xf numFmtId="0" fontId="38" fillId="10" borderId="0" applyNumberFormat="0" applyBorder="0" applyAlignment="0" applyProtection="0"/>
    <xf numFmtId="0" fontId="46" fillId="48" borderId="0" applyNumberFormat="0" applyBorder="0" applyAlignment="0" applyProtection="0"/>
    <xf numFmtId="0" fontId="15" fillId="48" borderId="0" applyNumberFormat="0" applyBorder="0" applyAlignment="0" applyProtection="0"/>
    <xf numFmtId="0" fontId="46" fillId="49" borderId="0" applyNumberFormat="0" applyBorder="0" applyAlignment="0" applyProtection="0"/>
    <xf numFmtId="0" fontId="38" fillId="14" borderId="0" applyNumberFormat="0" applyBorder="0" applyAlignment="0" applyProtection="0"/>
    <xf numFmtId="0" fontId="46" fillId="49" borderId="0" applyNumberFormat="0" applyBorder="0" applyAlignment="0" applyProtection="0"/>
    <xf numFmtId="0" fontId="15" fillId="49" borderId="0" applyNumberFormat="0" applyBorder="0" applyAlignment="0" applyProtection="0"/>
    <xf numFmtId="0" fontId="46" fillId="50" borderId="0" applyNumberFormat="0" applyBorder="0" applyAlignment="0" applyProtection="0"/>
    <xf numFmtId="0" fontId="38" fillId="18" borderId="0" applyNumberFormat="0" applyBorder="0" applyAlignment="0" applyProtection="0"/>
    <xf numFmtId="0" fontId="46" fillId="50" borderId="0" applyNumberFormat="0" applyBorder="0" applyAlignment="0" applyProtection="0"/>
    <xf numFmtId="0" fontId="15" fillId="50" borderId="0" applyNumberFormat="0" applyBorder="0" applyAlignment="0" applyProtection="0"/>
    <xf numFmtId="0" fontId="46" fillId="45" borderId="0" applyNumberFormat="0" applyBorder="0" applyAlignment="0" applyProtection="0"/>
    <xf numFmtId="0" fontId="38" fillId="22" borderId="0" applyNumberFormat="0" applyBorder="0" applyAlignment="0" applyProtection="0"/>
    <xf numFmtId="0" fontId="46" fillId="45" borderId="0" applyNumberFormat="0" applyBorder="0" applyAlignment="0" applyProtection="0"/>
    <xf numFmtId="0" fontId="15" fillId="45" borderId="0" applyNumberFormat="0" applyBorder="0" applyAlignment="0" applyProtection="0"/>
    <xf numFmtId="0" fontId="38" fillId="22" borderId="0" applyNumberFormat="0" applyBorder="0" applyAlignment="0" applyProtection="0"/>
    <xf numFmtId="0" fontId="46" fillId="46" borderId="0" applyNumberFormat="0" applyBorder="0" applyAlignment="0" applyProtection="0"/>
    <xf numFmtId="0" fontId="38" fillId="26" borderId="0" applyNumberFormat="0" applyBorder="0" applyAlignment="0" applyProtection="0"/>
    <xf numFmtId="0" fontId="46" fillId="46" borderId="0" applyNumberFormat="0" applyBorder="0" applyAlignment="0" applyProtection="0"/>
    <xf numFmtId="0" fontId="15" fillId="46" borderId="0" applyNumberFormat="0" applyBorder="0" applyAlignment="0" applyProtection="0"/>
    <xf numFmtId="0" fontId="46" fillId="51" borderId="0" applyNumberFormat="0" applyBorder="0" applyAlignment="0" applyProtection="0"/>
    <xf numFmtId="0" fontId="38" fillId="30" borderId="0" applyNumberFormat="0" applyBorder="0" applyAlignment="0" applyProtection="0"/>
    <xf numFmtId="0" fontId="46" fillId="51" borderId="0" applyNumberFormat="0" applyBorder="0" applyAlignment="0" applyProtection="0"/>
    <xf numFmtId="0" fontId="15" fillId="51" borderId="0" applyNumberFormat="0" applyBorder="0" applyAlignment="0" applyProtection="0"/>
    <xf numFmtId="0" fontId="47" fillId="35" borderId="0" applyNumberFormat="0" applyBorder="0" applyAlignment="0" applyProtection="0"/>
    <xf numFmtId="0" fontId="28" fillId="4" borderId="0" applyNumberFormat="0" applyBorder="0" applyAlignment="0" applyProtection="0"/>
    <xf numFmtId="0" fontId="47" fillId="35" borderId="0" applyNumberFormat="0" applyBorder="0" applyAlignment="0" applyProtection="0"/>
    <xf numFmtId="0" fontId="60" fillId="35" borderId="0" applyNumberFormat="0" applyBorder="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32" fillId="7" borderId="14"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48" fillId="52" borderId="20" applyNumberFormat="0" applyAlignment="0" applyProtection="0"/>
    <xf numFmtId="0" fontId="61" fillId="52" borderId="20" applyNumberFormat="0" applyAlignment="0" applyProtection="0"/>
    <xf numFmtId="0" fontId="61" fillId="52" borderId="20" applyNumberFormat="0" applyAlignment="0" applyProtection="0"/>
    <xf numFmtId="0" fontId="61" fillId="52" borderId="20" applyNumberFormat="0" applyAlignment="0" applyProtection="0"/>
    <xf numFmtId="0" fontId="49" fillId="53" borderId="21" applyNumberFormat="0" applyAlignment="0" applyProtection="0"/>
    <xf numFmtId="0" fontId="34" fillId="8" borderId="17" applyNumberFormat="0" applyAlignment="0" applyProtection="0"/>
    <xf numFmtId="0" fontId="49" fillId="53" borderId="21" applyNumberFormat="0" applyAlignment="0" applyProtection="0"/>
    <xf numFmtId="0" fontId="14" fillId="53" borderId="21" applyNumberFormat="0" applyAlignment="0" applyProtection="0"/>
    <xf numFmtId="43" fontId="9" fillId="0" borderId="0" applyFont="0" applyFill="0" applyBorder="0" applyAlignment="0" applyProtection="0"/>
    <xf numFmtId="43" fontId="43" fillId="0" borderId="0" applyFont="0" applyFill="0" applyBorder="0" applyAlignment="0" applyProtection="0"/>
    <xf numFmtId="43" fontId="9" fillId="0" borderId="0" applyFont="0" applyFill="0" applyBorder="0" applyAlignment="0" applyProtection="0"/>
    <xf numFmtId="43" fontId="43"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39"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1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43" fillId="0" borderId="0" applyFont="0" applyFill="0" applyBorder="0" applyAlignment="0" applyProtection="0"/>
    <xf numFmtId="43" fontId="20"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39" fillId="0" borderId="0" applyFont="0" applyFill="0" applyBorder="0" applyAlignment="0" applyProtection="0"/>
    <xf numFmtId="44" fontId="39"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1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43" fillId="0" borderId="0" applyFont="0" applyFill="0" applyBorder="0" applyAlignment="0" applyProtection="0"/>
    <xf numFmtId="44" fontId="20"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73" fillId="0" borderId="29">
      <alignment horizontal="left"/>
    </xf>
    <xf numFmtId="0" fontId="50" fillId="0" borderId="0" applyNumberFormat="0" applyFill="0" applyBorder="0" applyAlignment="0" applyProtection="0"/>
    <xf numFmtId="0" fontId="36" fillId="0" borderId="0" applyNumberFormat="0" applyFill="0" applyBorder="0" applyAlignment="0" applyProtection="0"/>
    <xf numFmtId="0" fontId="50" fillId="0" borderId="0" applyNumberFormat="0" applyFill="0" applyBorder="0" applyAlignment="0" applyProtection="0"/>
    <xf numFmtId="0" fontId="62" fillId="0" borderId="0" applyNumberFormat="0" applyFill="0" applyBorder="0" applyAlignment="0" applyProtection="0"/>
    <xf numFmtId="0" fontId="74" fillId="0" borderId="0" applyNumberFormat="0" applyFill="0" applyBorder="0" applyAlignment="0" applyProtection="0"/>
    <xf numFmtId="0" fontId="51" fillId="36" borderId="0" applyNumberFormat="0" applyBorder="0" applyAlignment="0" applyProtection="0"/>
    <xf numFmtId="0" fontId="27" fillId="3" borderId="0" applyNumberFormat="0" applyBorder="0" applyAlignment="0" applyProtection="0"/>
    <xf numFmtId="0" fontId="51" fillId="36" borderId="0" applyNumberFormat="0" applyBorder="0" applyAlignment="0" applyProtection="0"/>
    <xf numFmtId="0" fontId="63" fillId="36" borderId="0" applyNumberFormat="0" applyBorder="0" applyAlignment="0" applyProtection="0"/>
    <xf numFmtId="0" fontId="52" fillId="0" borderId="22" applyNumberFormat="0" applyFill="0" applyAlignment="0" applyProtection="0"/>
    <xf numFmtId="0" fontId="24" fillId="0" borderId="11" applyNumberFormat="0" applyFill="0" applyAlignment="0" applyProtection="0"/>
    <xf numFmtId="0" fontId="52" fillId="0" borderId="22" applyNumberFormat="0" applyFill="0" applyAlignment="0" applyProtection="0"/>
    <xf numFmtId="0" fontId="64" fillId="0" borderId="22" applyNumberFormat="0" applyFill="0" applyAlignment="0" applyProtection="0"/>
    <xf numFmtId="0" fontId="53" fillId="0" borderId="23" applyNumberFormat="0" applyFill="0" applyAlignment="0" applyProtection="0"/>
    <xf numFmtId="0" fontId="25" fillId="0" borderId="12" applyNumberFormat="0" applyFill="0" applyAlignment="0" applyProtection="0"/>
    <xf numFmtId="0" fontId="53" fillId="0" borderId="23" applyNumberFormat="0" applyFill="0" applyAlignment="0" applyProtection="0"/>
    <xf numFmtId="0" fontId="65" fillId="0" borderId="23" applyNumberFormat="0" applyFill="0" applyAlignment="0" applyProtection="0"/>
    <xf numFmtId="0" fontId="54" fillId="0" borderId="24" applyNumberFormat="0" applyFill="0" applyAlignment="0" applyProtection="0"/>
    <xf numFmtId="0" fontId="26" fillId="0" borderId="13" applyNumberFormat="0" applyFill="0" applyAlignment="0" applyProtection="0"/>
    <xf numFmtId="0" fontId="54" fillId="0" borderId="24" applyNumberFormat="0" applyFill="0" applyAlignment="0" applyProtection="0"/>
    <xf numFmtId="0" fontId="66" fillId="0" borderId="24" applyNumberFormat="0" applyFill="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4" fillId="0" borderId="0" applyNumberFormat="0" applyFill="0" applyBorder="0" applyAlignment="0" applyProtection="0"/>
    <xf numFmtId="0" fontId="66" fillId="0" borderId="0" applyNumberFormat="0" applyFill="0" applyBorder="0" applyAlignment="0" applyProtection="0"/>
    <xf numFmtId="0" fontId="75" fillId="0" borderId="0" applyNumberFormat="0" applyFill="0" applyBorder="0" applyAlignment="0" applyProtection="0">
      <alignment vertical="top"/>
      <protection locked="0"/>
    </xf>
    <xf numFmtId="0" fontId="76" fillId="0" borderId="0" applyNumberFormat="0" applyFill="0" applyBorder="0" applyAlignment="0" applyProtection="0"/>
    <xf numFmtId="0" fontId="40"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30" fillId="6" borderId="14"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55" fillId="39" borderId="20" applyNumberFormat="0" applyAlignment="0" applyProtection="0"/>
    <xf numFmtId="0" fontId="67" fillId="39" borderId="20" applyNumberFormat="0" applyAlignment="0" applyProtection="0"/>
    <xf numFmtId="0" fontId="67" fillId="39" borderId="20" applyNumberFormat="0" applyAlignment="0" applyProtection="0"/>
    <xf numFmtId="0" fontId="67" fillId="39" borderId="20" applyNumberFormat="0" applyAlignment="0" applyProtection="0"/>
    <xf numFmtId="0" fontId="56" fillId="0" borderId="25" applyNumberFormat="0" applyFill="0" applyAlignment="0" applyProtection="0"/>
    <xf numFmtId="0" fontId="33" fillId="0" borderId="16" applyNumberFormat="0" applyFill="0" applyAlignment="0" applyProtection="0"/>
    <xf numFmtId="0" fontId="56" fillId="0" borderId="25" applyNumberFormat="0" applyFill="0" applyAlignment="0" applyProtection="0"/>
    <xf numFmtId="0" fontId="68" fillId="0" borderId="25" applyNumberFormat="0" applyFill="0" applyAlignment="0" applyProtection="0"/>
    <xf numFmtId="0" fontId="57" fillId="54" borderId="0" applyNumberFormat="0" applyBorder="0" applyAlignment="0" applyProtection="0"/>
    <xf numFmtId="0" fontId="29" fillId="5" borderId="0" applyNumberFormat="0" applyBorder="0" applyAlignment="0" applyProtection="0"/>
    <xf numFmtId="0" fontId="57" fillId="54" borderId="0" applyNumberFormat="0" applyBorder="0" applyAlignment="0" applyProtection="0"/>
    <xf numFmtId="0" fontId="69" fillId="54" borderId="0" applyNumberFormat="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0" borderId="0"/>
    <xf numFmtId="0" fontId="6" fillId="0" borderId="0"/>
    <xf numFmtId="0" fontId="6" fillId="0" borderId="0"/>
    <xf numFmtId="0" fontId="43" fillId="0" borderId="0"/>
    <xf numFmtId="0" fontId="72" fillId="0" borderId="0"/>
    <xf numFmtId="0" fontId="72" fillId="0" borderId="0"/>
    <xf numFmtId="0" fontId="21" fillId="0" borderId="0"/>
    <xf numFmtId="0" fontId="9" fillId="0" borderId="0"/>
    <xf numFmtId="0" fontId="72" fillId="0" borderId="0"/>
    <xf numFmtId="0" fontId="9" fillId="0" borderId="0"/>
    <xf numFmtId="0" fontId="18" fillId="0" borderId="0"/>
    <xf numFmtId="0" fontId="6" fillId="0" borderId="0"/>
    <xf numFmtId="0" fontId="18" fillId="0" borderId="0"/>
    <xf numFmtId="0" fontId="6" fillId="0" borderId="0"/>
    <xf numFmtId="0" fontId="9" fillId="0" borderId="0"/>
    <xf numFmtId="0" fontId="6" fillId="0" borderId="0"/>
    <xf numFmtId="0" fontId="9" fillId="0" borderId="0"/>
    <xf numFmtId="0" fontId="17" fillId="0" borderId="0"/>
    <xf numFmtId="0" fontId="6" fillId="0" borderId="0"/>
    <xf numFmtId="0" fontId="9" fillId="0" borderId="0"/>
    <xf numFmtId="0" fontId="6" fillId="0" borderId="0"/>
    <xf numFmtId="0" fontId="44" fillId="0" borderId="0"/>
    <xf numFmtId="0" fontId="39"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 fillId="0" borderId="0"/>
    <xf numFmtId="0" fontId="43" fillId="0" borderId="0"/>
    <xf numFmtId="0" fontId="9" fillId="0" borderId="0"/>
    <xf numFmtId="0" fontId="9" fillId="0" borderId="0"/>
    <xf numFmtId="0" fontId="43" fillId="0" borderId="0"/>
    <xf numFmtId="0" fontId="10" fillId="0" borderId="0"/>
    <xf numFmtId="0" fontId="18" fillId="0" borderId="0"/>
    <xf numFmtId="0" fontId="18" fillId="0" borderId="0"/>
    <xf numFmtId="0" fontId="18" fillId="0" borderId="0"/>
    <xf numFmtId="0" fontId="18"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 fillId="0" borderId="0"/>
    <xf numFmtId="0" fontId="6" fillId="0" borderId="0"/>
    <xf numFmtId="0" fontId="6" fillId="0" borderId="0"/>
    <xf numFmtId="0" fontId="4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9" borderId="18"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43" fillId="55" borderId="26" applyNumberFormat="0" applyFont="0" applyAlignment="0" applyProtection="0"/>
    <xf numFmtId="0" fontId="9" fillId="55" borderId="26" applyNumberFormat="0" applyFont="0" applyAlignment="0" applyProtection="0"/>
    <xf numFmtId="0" fontId="9" fillId="55" borderId="26" applyNumberFormat="0" applyFont="0" applyAlignment="0" applyProtection="0"/>
    <xf numFmtId="0" fontId="9" fillId="55" borderId="26" applyNumberFormat="0" applyFon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31" fillId="7" borderId="15"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58" fillId="52" borderId="27" applyNumberFormat="0" applyAlignment="0" applyProtection="0"/>
    <xf numFmtId="0" fontId="70" fillId="52" borderId="27" applyNumberFormat="0" applyAlignment="0" applyProtection="0"/>
    <xf numFmtId="0" fontId="70" fillId="52" borderId="27" applyNumberFormat="0" applyAlignment="0" applyProtection="0"/>
    <xf numFmtId="9" fontId="4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0" fillId="0" borderId="0" applyFont="0" applyFill="0" applyBorder="0" applyAlignment="0" applyProtection="0"/>
    <xf numFmtId="9" fontId="39" fillId="0" borderId="0" applyFont="0" applyFill="0" applyBorder="0" applyAlignment="0" applyProtection="0"/>
    <xf numFmtId="9" fontId="10"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43" fillId="0" borderId="0" applyFont="0" applyFill="0" applyBorder="0" applyAlignment="0" applyProtection="0"/>
    <xf numFmtId="9" fontId="13" fillId="0" borderId="0" applyFont="0" applyFill="0" applyBorder="0" applyAlignment="0" applyProtection="0"/>
    <xf numFmtId="9" fontId="43" fillId="0" borderId="0" applyFont="0" applyFill="0" applyBorder="0" applyAlignment="0" applyProtection="0"/>
    <xf numFmtId="9" fontId="20"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3" fillId="0" borderId="0" applyFont="0" applyFill="0" applyBorder="0" applyAlignment="0" applyProtection="0"/>
    <xf numFmtId="41" fontId="10" fillId="0" borderId="30">
      <alignment horizontal="left"/>
    </xf>
    <xf numFmtId="0" fontId="41" fillId="0" borderId="0" applyNumberFormat="0" applyFill="0" applyBorder="0" applyAlignment="0" applyProtection="0"/>
    <xf numFmtId="0" fontId="23" fillId="0" borderId="0" applyNumberFormat="0" applyFill="0" applyBorder="0" applyAlignment="0" applyProtection="0"/>
    <xf numFmtId="0" fontId="41" fillId="0" borderId="0" applyNumberFormat="0" applyFill="0" applyBorder="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37" fillId="0" borderId="19"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5" fillId="0" borderId="28" applyNumberFormat="0" applyFill="0" applyAlignment="0" applyProtection="0"/>
    <xf numFmtId="0" fontId="42" fillId="0" borderId="28" applyNumberFormat="0" applyFill="0" applyAlignment="0" applyProtection="0"/>
    <xf numFmtId="0" fontId="42" fillId="0" borderId="28" applyNumberFormat="0" applyFill="0" applyAlignment="0" applyProtection="0"/>
    <xf numFmtId="0" fontId="42" fillId="0" borderId="28" applyNumberFormat="0" applyFill="0" applyAlignment="0" applyProtection="0"/>
    <xf numFmtId="0" fontId="59" fillId="0" borderId="0" applyNumberFormat="0" applyFill="0" applyBorder="0" applyAlignment="0" applyProtection="0"/>
    <xf numFmtId="0" fontId="35" fillId="0" borderId="0" applyNumberFormat="0" applyFill="0" applyBorder="0" applyAlignment="0" applyProtection="0"/>
    <xf numFmtId="0" fontId="59" fillId="0" borderId="0" applyNumberFormat="0" applyFill="0" applyBorder="0" applyAlignment="0" applyProtection="0"/>
    <xf numFmtId="0" fontId="71" fillId="0" borderId="0" applyNumberFormat="0" applyFill="0" applyBorder="0" applyAlignment="0" applyProtection="0"/>
    <xf numFmtId="0" fontId="5" fillId="0" borderId="0"/>
    <xf numFmtId="0" fontId="5" fillId="0" borderId="0"/>
    <xf numFmtId="0" fontId="4" fillId="0" borderId="0"/>
    <xf numFmtId="43" fontId="4"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9" fontId="2" fillId="0" borderId="0" applyFont="0" applyFill="0" applyBorder="0" applyAlignment="0" applyProtection="0"/>
    <xf numFmtId="0" fontId="78" fillId="0" borderId="0"/>
    <xf numFmtId="0" fontId="9" fillId="0" borderId="0"/>
    <xf numFmtId="0" fontId="9" fillId="0" borderId="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8" fillId="11" borderId="0" applyNumberFormat="0" applyBorder="0" applyAlignment="0" applyProtection="0"/>
    <xf numFmtId="0" fontId="79" fillId="34" borderId="0" applyNumberFormat="0" applyBorder="0" applyAlignment="0" applyProtection="0"/>
    <xf numFmtId="0" fontId="79" fillId="34"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8" fillId="15" borderId="0" applyNumberFormat="0" applyBorder="0" applyAlignment="0" applyProtection="0"/>
    <xf numFmtId="0" fontId="79" fillId="35" borderId="0" applyNumberFormat="0" applyBorder="0" applyAlignment="0" applyProtection="0"/>
    <xf numFmtId="0" fontId="79" fillId="35"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8" fillId="19" borderId="0" applyNumberFormat="0" applyBorder="0" applyAlignment="0" applyProtection="0"/>
    <xf numFmtId="0" fontId="79" fillId="36" borderId="0" applyNumberFormat="0" applyBorder="0" applyAlignment="0" applyProtection="0"/>
    <xf numFmtId="0" fontId="79" fillId="36"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8" fillId="23"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8" fillId="27" borderId="0" applyNumberFormat="0" applyBorder="0" applyAlignment="0" applyProtection="0"/>
    <xf numFmtId="0" fontId="79" fillId="38" borderId="0" applyNumberFormat="0" applyBorder="0" applyAlignment="0" applyProtection="0"/>
    <xf numFmtId="0" fontId="79" fillId="38"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8" fillId="31" borderId="0" applyNumberFormat="0" applyBorder="0" applyAlignment="0" applyProtection="0"/>
    <xf numFmtId="0" fontId="79" fillId="39" borderId="0" applyNumberFormat="0" applyBorder="0" applyAlignment="0" applyProtection="0"/>
    <xf numFmtId="0" fontId="79" fillId="39"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8" fillId="12"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8" fillId="16" borderId="0" applyNumberFormat="0" applyBorder="0" applyAlignment="0" applyProtection="0"/>
    <xf numFmtId="0" fontId="79" fillId="41" borderId="0" applyNumberFormat="0" applyBorder="0" applyAlignment="0" applyProtection="0"/>
    <xf numFmtId="0" fontId="79" fillId="41"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8" fillId="20" borderId="0" applyNumberFormat="0" applyBorder="0" applyAlignment="0" applyProtection="0"/>
    <xf numFmtId="0" fontId="79" fillId="42" borderId="0" applyNumberFormat="0" applyBorder="0" applyAlignment="0" applyProtection="0"/>
    <xf numFmtId="0" fontId="79" fillId="42"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8" fillId="24" borderId="0" applyNumberFormat="0" applyBorder="0" applyAlignment="0" applyProtection="0"/>
    <xf numFmtId="0" fontId="79" fillId="37" borderId="0" applyNumberFormat="0" applyBorder="0" applyAlignment="0" applyProtection="0"/>
    <xf numFmtId="0" fontId="79" fillId="37"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8" fillId="28" borderId="0" applyNumberFormat="0" applyBorder="0" applyAlignment="0" applyProtection="0"/>
    <xf numFmtId="0" fontId="79" fillId="40" borderId="0" applyNumberFormat="0" applyBorder="0" applyAlignment="0" applyProtection="0"/>
    <xf numFmtId="0" fontId="79" fillId="40"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8" fillId="32" borderId="0" applyNumberFormat="0" applyBorder="0" applyAlignment="0" applyProtection="0"/>
    <xf numFmtId="0" fontId="79" fillId="43" borderId="0" applyNumberFormat="0" applyBorder="0" applyAlignment="0" applyProtection="0"/>
    <xf numFmtId="0" fontId="79" fillId="4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1" fillId="44" borderId="0" applyNumberFormat="0" applyBorder="0" applyAlignment="0" applyProtection="0"/>
    <xf numFmtId="0" fontId="81" fillId="44"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1" fillId="41" borderId="0" applyNumberFormat="0" applyBorder="0" applyAlignment="0" applyProtection="0"/>
    <xf numFmtId="0" fontId="81" fillId="4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1" fillId="42" borderId="0" applyNumberFormat="0" applyBorder="0" applyAlignment="0" applyProtection="0"/>
    <xf numFmtId="0" fontId="81" fillId="42"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0" fillId="33" borderId="0" applyNumberFormat="0" applyBorder="0" applyAlignment="0" applyProtection="0"/>
    <xf numFmtId="0" fontId="81" fillId="47" borderId="0" applyNumberFormat="0" applyBorder="0" applyAlignment="0" applyProtection="0"/>
    <xf numFmtId="0" fontId="81" fillId="47"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0" fillId="10" borderId="0" applyNumberFormat="0" applyBorder="0" applyAlignment="0" applyProtection="0"/>
    <xf numFmtId="0" fontId="81" fillId="48" borderId="0" applyNumberFormat="0" applyBorder="0" applyAlignment="0" applyProtection="0"/>
    <xf numFmtId="0" fontId="81" fillId="48"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0" fillId="14" borderId="0" applyNumberFormat="0" applyBorder="0" applyAlignment="0" applyProtection="0"/>
    <xf numFmtId="0" fontId="81" fillId="49" borderId="0" applyNumberFormat="0" applyBorder="0" applyAlignment="0" applyProtection="0"/>
    <xf numFmtId="0" fontId="81" fillId="49"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0" fillId="18" borderId="0" applyNumberFormat="0" applyBorder="0" applyAlignment="0" applyProtection="0"/>
    <xf numFmtId="0" fontId="81" fillId="50" borderId="0" applyNumberFormat="0" applyBorder="0" applyAlignment="0" applyProtection="0"/>
    <xf numFmtId="0" fontId="81" fillId="50"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0" fillId="22" borderId="0" applyNumberFormat="0" applyBorder="0" applyAlignment="0" applyProtection="0"/>
    <xf numFmtId="0" fontId="81" fillId="45" borderId="0" applyNumberFormat="0" applyBorder="0" applyAlignment="0" applyProtection="0"/>
    <xf numFmtId="0" fontId="81" fillId="45"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0" fillId="26" borderId="0" applyNumberFormat="0" applyBorder="0" applyAlignment="0" applyProtection="0"/>
    <xf numFmtId="0" fontId="81" fillId="46" borderId="0" applyNumberFormat="0" applyBorder="0" applyAlignment="0" applyProtection="0"/>
    <xf numFmtId="0" fontId="81" fillId="46"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0" fillId="30" borderId="0" applyNumberFormat="0" applyBorder="0" applyAlignment="0" applyProtection="0"/>
    <xf numFmtId="0" fontId="81" fillId="51" borderId="0" applyNumberFormat="0" applyBorder="0" applyAlignment="0" applyProtection="0"/>
    <xf numFmtId="0" fontId="81" fillId="51"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2" fillId="4" borderId="0" applyNumberFormat="0" applyBorder="0" applyAlignment="0" applyProtection="0"/>
    <xf numFmtId="0" fontId="83" fillId="35" borderId="0" applyNumberFormat="0" applyBorder="0" applyAlignment="0" applyProtection="0"/>
    <xf numFmtId="0" fontId="83" fillId="35" borderId="0" applyNumberFormat="0" applyBorder="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4" fillId="7" borderId="14"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5" fillId="52" borderId="3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6" fillId="8" borderId="17" applyNumberFormat="0" applyAlignment="0" applyProtection="0"/>
    <xf numFmtId="0" fontId="87" fillId="53" borderId="21" applyNumberFormat="0" applyAlignment="0" applyProtection="0"/>
    <xf numFmtId="0" fontId="87" fillId="53" borderId="21" applyNumberFormat="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2" fillId="0" borderId="0" applyFont="0" applyFill="0" applyBorder="0" applyAlignment="0" applyProtection="0"/>
    <xf numFmtId="43" fontId="88"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8" fillId="0" borderId="0" applyFont="0" applyFill="0" applyBorder="0" applyAlignment="0" applyProtection="0"/>
    <xf numFmtId="43" fontId="8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72" fillId="0" borderId="0" applyFont="0" applyFill="0" applyBorder="0" applyAlignment="0" applyProtection="0"/>
    <xf numFmtId="43" fontId="9"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88" fillId="0" borderId="0" applyFont="0" applyFill="0" applyBorder="0" applyAlignment="0" applyProtection="0"/>
    <xf numFmtId="43" fontId="91" fillId="0" borderId="0" applyFont="0" applyFill="0" applyBorder="0" applyAlignment="0" applyProtection="0"/>
    <xf numFmtId="43" fontId="2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78" fillId="0" borderId="0" applyFont="0" applyFill="0" applyBorder="0" applyAlignment="0" applyProtection="0"/>
    <xf numFmtId="43" fontId="92" fillId="0" borderId="0" applyFont="0" applyFill="0" applyBorder="0" applyAlignment="0" applyProtection="0"/>
    <xf numFmtId="3" fontId="9" fillId="0" borderId="0" applyFont="0" applyFill="0" applyBorder="0" applyAlignment="0" applyProtection="0"/>
    <xf numFmtId="0" fontId="93" fillId="0" borderId="0"/>
    <xf numFmtId="44" fontId="90" fillId="0" borderId="0" applyFont="0" applyFill="0" applyBorder="0" applyAlignment="0" applyProtection="0"/>
    <xf numFmtId="44" fontId="91" fillId="0" borderId="0" applyFont="0" applyFill="0" applyBorder="0" applyAlignment="0" applyProtection="0"/>
    <xf numFmtId="44" fontId="91" fillId="0" borderId="0" applyFont="0" applyFill="0" applyBorder="0" applyAlignment="0" applyProtection="0"/>
    <xf numFmtId="44" fontId="78" fillId="0" borderId="0" applyFont="0" applyFill="0" applyBorder="0" applyAlignment="0" applyProtection="0"/>
    <xf numFmtId="44" fontId="94"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78" fillId="0" borderId="0" applyFont="0" applyFill="0" applyBorder="0" applyAlignment="0" applyProtection="0"/>
    <xf numFmtId="44" fontId="22" fillId="0" borderId="0" applyFont="0" applyFill="0" applyBorder="0" applyAlignment="0" applyProtection="0"/>
    <xf numFmtId="44" fontId="2" fillId="0" borderId="0" applyFont="0" applyFill="0" applyBorder="0" applyAlignment="0" applyProtection="0"/>
    <xf numFmtId="44" fontId="72" fillId="0" borderId="0" applyFont="0" applyFill="0" applyBorder="0" applyAlignment="0" applyProtection="0"/>
    <xf numFmtId="44" fontId="2" fillId="0" borderId="0" applyFont="0" applyFill="0" applyBorder="0" applyAlignment="0" applyProtection="0"/>
    <xf numFmtId="44" fontId="78"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89" fillId="0" borderId="0" applyFont="0" applyFill="0" applyBorder="0" applyAlignment="0" applyProtection="0"/>
    <xf numFmtId="5" fontId="95" fillId="0" borderId="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7" fillId="0" borderId="0" applyNumberFormat="0" applyFill="0" applyBorder="0" applyAlignment="0" applyProtection="0"/>
    <xf numFmtId="0" fontId="97" fillId="0" borderId="0" applyNumberFormat="0" applyFill="0" applyBorder="0" applyAlignment="0" applyProtection="0"/>
    <xf numFmtId="0" fontId="93" fillId="0" borderId="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8" fillId="3" borderId="0" applyNumberFormat="0" applyBorder="0" applyAlignment="0" applyProtection="0"/>
    <xf numFmtId="0" fontId="99" fillId="36" borderId="0" applyNumberFormat="0" applyBorder="0" applyAlignment="0" applyProtection="0"/>
    <xf numFmtId="0" fontId="99" fillId="36" borderId="0" applyNumberFormat="0" applyBorder="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100" fillId="0" borderId="11" applyNumberFormat="0" applyFill="0" applyAlignment="0" applyProtection="0"/>
    <xf numFmtId="0" fontId="64" fillId="0" borderId="22" applyNumberFormat="0" applyFill="0" applyAlignment="0" applyProtection="0"/>
    <xf numFmtId="0" fontId="64" fillId="0" borderId="2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101" fillId="0" borderId="12" applyNumberFormat="0" applyFill="0" applyAlignment="0" applyProtection="0"/>
    <xf numFmtId="0" fontId="65" fillId="0" borderId="23" applyNumberFormat="0" applyFill="0" applyAlignment="0" applyProtection="0"/>
    <xf numFmtId="0" fontId="65" fillId="0" borderId="2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102" fillId="0" borderId="13" applyNumberFormat="0" applyFill="0" applyAlignment="0" applyProtection="0"/>
    <xf numFmtId="0" fontId="66" fillId="0" borderId="24" applyNumberFormat="0" applyFill="0" applyAlignment="0" applyProtection="0"/>
    <xf numFmtId="0" fontId="66" fillId="0" borderId="24" applyNumberFormat="0" applyFill="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102"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40" fillId="0" borderId="0" applyNumberFormat="0" applyFill="0" applyBorder="0" applyAlignment="0" applyProtection="0">
      <alignment vertical="top"/>
      <protection locked="0"/>
    </xf>
    <xf numFmtId="0" fontId="40" fillId="0" borderId="0" applyNumberFormat="0" applyFill="0" applyBorder="0" applyAlignment="0" applyProtection="0">
      <alignment vertical="top"/>
      <protection locked="0"/>
    </xf>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3" fillId="6" borderId="14"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4" fillId="39" borderId="37" applyNumberFormat="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5" fillId="0" borderId="16" applyNumberFormat="0" applyFill="0" applyAlignment="0" applyProtection="0"/>
    <xf numFmtId="0" fontId="106" fillId="0" borderId="25" applyNumberFormat="0" applyFill="0" applyAlignment="0" applyProtection="0"/>
    <xf numFmtId="0" fontId="106" fillId="0" borderId="25" applyNumberFormat="0" applyFill="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7" fillId="5" borderId="0" applyNumberFormat="0" applyBorder="0" applyAlignment="0" applyProtection="0"/>
    <xf numFmtId="0" fontId="108" fillId="54" borderId="0" applyNumberFormat="0" applyBorder="0" applyAlignment="0" applyProtection="0"/>
    <xf numFmtId="0" fontId="108" fillId="54" borderId="0" applyNumberFormat="0" applyBorder="0" applyAlignment="0" applyProtection="0"/>
    <xf numFmtId="0" fontId="89" fillId="0" borderId="0"/>
    <xf numFmtId="0" fontId="78" fillId="0" borderId="0"/>
    <xf numFmtId="0" fontId="78" fillId="0" borderId="0"/>
    <xf numFmtId="0" fontId="78" fillId="0" borderId="0"/>
    <xf numFmtId="0" fontId="18" fillId="0" borderId="0"/>
    <xf numFmtId="0" fontId="89" fillId="0" borderId="0"/>
    <xf numFmtId="0" fontId="43" fillId="0" borderId="0"/>
    <xf numFmtId="0" fontId="9" fillId="0" borderId="0"/>
    <xf numFmtId="0" fontId="9" fillId="0" borderId="0"/>
    <xf numFmtId="0" fontId="2" fillId="0" borderId="0"/>
    <xf numFmtId="0" fontId="88" fillId="0" borderId="0"/>
    <xf numFmtId="0" fontId="88" fillId="0" borderId="0"/>
    <xf numFmtId="0" fontId="88" fillId="0" borderId="0"/>
    <xf numFmtId="0" fontId="88" fillId="0" borderId="0"/>
    <xf numFmtId="0" fontId="9" fillId="0" borderId="0"/>
    <xf numFmtId="0" fontId="2" fillId="0" borderId="0"/>
    <xf numFmtId="0" fontId="2" fillId="0" borderId="0"/>
    <xf numFmtId="0" fontId="9" fillId="0" borderId="0"/>
    <xf numFmtId="0" fontId="90" fillId="0" borderId="0"/>
    <xf numFmtId="0" fontId="90" fillId="0" borderId="0"/>
    <xf numFmtId="0" fontId="9" fillId="0" borderId="0"/>
    <xf numFmtId="0" fontId="22" fillId="0" borderId="0"/>
    <xf numFmtId="0" fontId="9" fillId="0" borderId="0"/>
    <xf numFmtId="0" fontId="89" fillId="0" borderId="0"/>
    <xf numFmtId="0" fontId="9" fillId="0" borderId="0"/>
    <xf numFmtId="0" fontId="2" fillId="0" borderId="0"/>
    <xf numFmtId="0" fontId="2" fillId="0" borderId="0"/>
    <xf numFmtId="0" fontId="72" fillId="0" borderId="0"/>
    <xf numFmtId="0" fontId="22" fillId="0" borderId="0"/>
    <xf numFmtId="0" fontId="72" fillId="0" borderId="0"/>
    <xf numFmtId="0" fontId="78" fillId="0" borderId="0"/>
    <xf numFmtId="0" fontId="2" fillId="0" borderId="0"/>
    <xf numFmtId="0" fontId="88" fillId="0" borderId="0"/>
    <xf numFmtId="0" fontId="2" fillId="0" borderId="0"/>
    <xf numFmtId="0" fontId="2" fillId="0" borderId="0"/>
    <xf numFmtId="0" fontId="88" fillId="0" borderId="0"/>
    <xf numFmtId="0" fontId="2" fillId="0" borderId="0"/>
    <xf numFmtId="0" fontId="2" fillId="0" borderId="0"/>
    <xf numFmtId="0" fontId="88" fillId="0" borderId="0"/>
    <xf numFmtId="0" fontId="88" fillId="0" borderId="0"/>
    <xf numFmtId="0" fontId="88" fillId="0" borderId="0"/>
    <xf numFmtId="0" fontId="2" fillId="0" borderId="0"/>
    <xf numFmtId="0" fontId="88" fillId="0" borderId="0"/>
    <xf numFmtId="0" fontId="2" fillId="0" borderId="0"/>
    <xf numFmtId="0" fontId="88" fillId="0" borderId="0"/>
    <xf numFmtId="169" fontId="109" fillId="0" borderId="0"/>
    <xf numFmtId="169" fontId="109" fillId="0" borderId="0"/>
    <xf numFmtId="0" fontId="89" fillId="0" borderId="0"/>
    <xf numFmtId="0" fontId="72" fillId="0" borderId="0"/>
    <xf numFmtId="0" fontId="110" fillId="0" borderId="0"/>
    <xf numFmtId="0" fontId="2" fillId="0" borderId="0"/>
    <xf numFmtId="0" fontId="22" fillId="0" borderId="0"/>
    <xf numFmtId="0" fontId="22" fillId="0" borderId="0"/>
    <xf numFmtId="0" fontId="22" fillId="0" borderId="0"/>
    <xf numFmtId="0" fontId="92" fillId="0" borderId="0"/>
    <xf numFmtId="0" fontId="2" fillId="0" borderId="0"/>
    <xf numFmtId="0" fontId="2" fillId="0" borderId="0"/>
    <xf numFmtId="0" fontId="2" fillId="0" borderId="0"/>
    <xf numFmtId="0" fontId="78" fillId="0" borderId="0"/>
    <xf numFmtId="0" fontId="9" fillId="0" borderId="0"/>
    <xf numFmtId="0" fontId="72" fillId="0" borderId="0"/>
    <xf numFmtId="0" fontId="72" fillId="0" borderId="0"/>
    <xf numFmtId="0" fontId="72" fillId="0" borderId="0"/>
    <xf numFmtId="0" fontId="72" fillId="0" borderId="0"/>
    <xf numFmtId="0" fontId="9" fillId="0" borderId="0"/>
    <xf numFmtId="0" fontId="72" fillId="0" borderId="0"/>
    <xf numFmtId="0" fontId="72" fillId="0" borderId="0"/>
    <xf numFmtId="0" fontId="72" fillId="0" borderId="0"/>
    <xf numFmtId="0" fontId="72" fillId="0" borderId="0"/>
    <xf numFmtId="37" fontId="111" fillId="0" borderId="0"/>
    <xf numFmtId="37" fontId="111" fillId="0" borderId="0"/>
    <xf numFmtId="0" fontId="72" fillId="0" borderId="0"/>
    <xf numFmtId="0" fontId="72" fillId="0" borderId="0"/>
    <xf numFmtId="0" fontId="72" fillId="0" borderId="0"/>
    <xf numFmtId="0" fontId="2" fillId="0" borderId="0"/>
    <xf numFmtId="0" fontId="72" fillId="0" borderId="0"/>
    <xf numFmtId="0" fontId="72" fillId="0" borderId="0"/>
    <xf numFmtId="0" fontId="9" fillId="0" borderId="0"/>
    <xf numFmtId="0" fontId="94" fillId="0" borderId="0"/>
    <xf numFmtId="0" fontId="72" fillId="0" borderId="0"/>
    <xf numFmtId="0" fontId="112" fillId="0" borderId="0"/>
    <xf numFmtId="0" fontId="89" fillId="0" borderId="0"/>
    <xf numFmtId="0" fontId="89" fillId="0" borderId="0"/>
    <xf numFmtId="0" fontId="2" fillId="0" borderId="0"/>
    <xf numFmtId="0" fontId="89" fillId="0" borderId="0"/>
    <xf numFmtId="0" fontId="89" fillId="0" borderId="0"/>
    <xf numFmtId="0" fontId="89" fillId="0" borderId="0"/>
    <xf numFmtId="0" fontId="2" fillId="0" borderId="0"/>
    <xf numFmtId="0" fontId="90" fillId="0" borderId="0"/>
    <xf numFmtId="0" fontId="90" fillId="0" borderId="0"/>
    <xf numFmtId="0" fontId="2" fillId="0" borderId="0"/>
    <xf numFmtId="0" fontId="90" fillId="0" borderId="0"/>
    <xf numFmtId="0" fontId="90" fillId="0" borderId="0"/>
    <xf numFmtId="0" fontId="2" fillId="0" borderId="0"/>
    <xf numFmtId="0" fontId="78" fillId="0" borderId="0"/>
    <xf numFmtId="0" fontId="78" fillId="0" borderId="0"/>
    <xf numFmtId="0" fontId="2" fillId="0" borderId="0"/>
    <xf numFmtId="0" fontId="78" fillId="0" borderId="0"/>
    <xf numFmtId="0" fontId="78" fillId="0" borderId="0"/>
    <xf numFmtId="0" fontId="78" fillId="0" borderId="0"/>
    <xf numFmtId="0" fontId="2" fillId="0" borderId="0"/>
    <xf numFmtId="0" fontId="72" fillId="0" borderId="0"/>
    <xf numFmtId="0" fontId="72" fillId="0" borderId="0"/>
    <xf numFmtId="0" fontId="9" fillId="0" borderId="0"/>
    <xf numFmtId="0" fontId="72" fillId="0" borderId="0"/>
    <xf numFmtId="0" fontId="78" fillId="0" borderId="0"/>
    <xf numFmtId="0" fontId="78" fillId="0" borderId="0"/>
    <xf numFmtId="0" fontId="78" fillId="0" borderId="0"/>
    <xf numFmtId="0" fontId="78" fillId="0" borderId="0"/>
    <xf numFmtId="0" fontId="9" fillId="0" borderId="0"/>
    <xf numFmtId="0" fontId="78" fillId="9" borderId="18" applyNumberFormat="0" applyFont="0" applyAlignment="0" applyProtection="0"/>
    <xf numFmtId="0" fontId="78" fillId="9" borderId="18" applyNumberFormat="0" applyFont="0" applyAlignment="0" applyProtection="0"/>
    <xf numFmtId="0" fontId="2"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8" fillId="9" borderId="1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79" fillId="55" borderId="38" applyNumberFormat="0" applyFon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3" fillId="7" borderId="15"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0" fontId="114" fillId="52" borderId="39" applyNumberFormat="0" applyAlignment="0" applyProtection="0"/>
    <xf numFmtId="9" fontId="90" fillId="0" borderId="0" applyFont="0" applyFill="0" applyBorder="0" applyAlignment="0" applyProtection="0"/>
    <xf numFmtId="9" fontId="90"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78"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8"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7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89" fillId="0" borderId="0" applyFont="0" applyFill="0" applyBorder="0" applyAlignment="0" applyProtection="0"/>
    <xf numFmtId="9" fontId="9"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88"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78" fillId="0" borderId="0" applyFont="0" applyFill="0" applyBorder="0" applyAlignment="0" applyProtection="0"/>
    <xf numFmtId="9" fontId="90" fillId="0" borderId="0" applyFont="0" applyFill="0" applyBorder="0" applyAlignment="0" applyProtection="0"/>
    <xf numFmtId="9" fontId="72" fillId="0" borderId="0" applyFont="0" applyFill="0" applyBorder="0" applyAlignment="0" applyProtection="0"/>
    <xf numFmtId="9" fontId="72" fillId="0" borderId="0" applyFont="0" applyFill="0" applyBorder="0" applyAlignment="0" applyProtection="0"/>
    <xf numFmtId="9" fontId="43" fillId="0" borderId="0" applyFont="0" applyFill="0" applyBorder="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5" fillId="0" borderId="19"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6" fillId="0" borderId="40" applyNumberFormat="0" applyFill="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7" fillId="0" borderId="0" applyNumberFormat="0" applyFill="0" applyBorder="0" applyAlignment="0" applyProtection="0"/>
    <xf numFmtId="0" fontId="118" fillId="0" borderId="0" applyNumberFormat="0" applyFill="0" applyBorder="0" applyAlignment="0" applyProtection="0"/>
    <xf numFmtId="0" fontId="118" fillId="0" borderId="0" applyNumberFormat="0" applyFill="0" applyBorder="0" applyAlignment="0" applyProtection="0"/>
    <xf numFmtId="0" fontId="90" fillId="0" borderId="0"/>
    <xf numFmtId="0" fontId="1" fillId="0" borderId="0"/>
    <xf numFmtId="43"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cellStyleXfs>
  <cellXfs count="232">
    <xf numFmtId="0" fontId="0" fillId="0" borderId="0" xfId="0"/>
    <xf numFmtId="0" fontId="9" fillId="0" borderId="0" xfId="0" applyFont="1"/>
    <xf numFmtId="0" fontId="16" fillId="0" borderId="0" xfId="848" applyFont="1"/>
    <xf numFmtId="0" fontId="16" fillId="0" borderId="0" xfId="848" applyFont="1" applyAlignment="1">
      <alignment horizontal="center"/>
    </xf>
    <xf numFmtId="2" fontId="16" fillId="0" borderId="0" xfId="848" applyNumberFormat="1" applyFont="1"/>
    <xf numFmtId="168" fontId="16" fillId="0" borderId="0" xfId="5" applyNumberFormat="1" applyFont="1" applyFill="1" applyBorder="1" applyAlignment="1" applyProtection="1">
      <alignment horizontal="center" vertical="center" wrapText="1"/>
    </xf>
    <xf numFmtId="168" fontId="16" fillId="0" borderId="0" xfId="848" applyNumberFormat="1" applyFont="1"/>
    <xf numFmtId="0" fontId="120" fillId="0" borderId="0" xfId="0" applyFont="1"/>
    <xf numFmtId="0" fontId="120" fillId="0" borderId="0" xfId="0" applyFont="1" applyAlignment="1">
      <alignment wrapText="1"/>
    </xf>
    <xf numFmtId="0" fontId="120" fillId="0" borderId="0" xfId="0" quotePrefix="1" applyFont="1"/>
    <xf numFmtId="0" fontId="125" fillId="0" borderId="0" xfId="0" applyFont="1" applyAlignment="1">
      <alignment wrapText="1"/>
    </xf>
    <xf numFmtId="0" fontId="126" fillId="0" borderId="0" xfId="0" quotePrefix="1" applyFont="1" applyAlignment="1">
      <alignment wrapText="1"/>
    </xf>
    <xf numFmtId="0" fontId="124" fillId="0" borderId="0" xfId="0" applyFont="1" applyAlignment="1">
      <alignment wrapText="1"/>
    </xf>
    <xf numFmtId="0" fontId="124" fillId="0" borderId="0" xfId="0" applyFont="1"/>
    <xf numFmtId="0" fontId="9" fillId="0" borderId="0" xfId="0" quotePrefix="1" applyFont="1"/>
    <xf numFmtId="0" fontId="120" fillId="0" borderId="0" xfId="0" quotePrefix="1" applyFont="1" applyAlignment="1">
      <alignment wrapText="1"/>
    </xf>
    <xf numFmtId="0" fontId="120" fillId="0" borderId="0" xfId="0" applyFont="1" applyAlignment="1">
      <alignment horizontal="left" vertical="top" wrapText="1"/>
    </xf>
    <xf numFmtId="0" fontId="16" fillId="0" borderId="0" xfId="0" applyFont="1"/>
    <xf numFmtId="165" fontId="120" fillId="0" borderId="0" xfId="0" applyNumberFormat="1" applyFont="1" applyAlignment="1">
      <alignment wrapText="1"/>
    </xf>
    <xf numFmtId="165" fontId="120" fillId="0" borderId="0" xfId="0" applyNumberFormat="1" applyFont="1" applyAlignment="1">
      <alignment horizontal="center"/>
    </xf>
    <xf numFmtId="7" fontId="120" fillId="0" borderId="0" xfId="0" quotePrefix="1" applyNumberFormat="1" applyFont="1" applyAlignment="1">
      <alignment horizontal="center"/>
    </xf>
    <xf numFmtId="40" fontId="120" fillId="0" borderId="0" xfId="0" applyNumberFormat="1" applyFont="1" applyAlignment="1">
      <alignment horizontal="center"/>
    </xf>
    <xf numFmtId="8" fontId="120" fillId="0" borderId="0" xfId="0" applyNumberFormat="1" applyFont="1" applyAlignment="1">
      <alignment horizontal="center"/>
    </xf>
    <xf numFmtId="0" fontId="120" fillId="0" borderId="0" xfId="0" applyFont="1" applyAlignment="1">
      <alignment horizontal="center"/>
    </xf>
    <xf numFmtId="2" fontId="120" fillId="0" borderId="0" xfId="0" applyNumberFormat="1" applyFont="1" applyAlignment="1">
      <alignment wrapText="1"/>
    </xf>
    <xf numFmtId="7" fontId="120" fillId="0" borderId="0" xfId="0" applyNumberFormat="1" applyFont="1" applyAlignment="1">
      <alignment horizontal="left" vertical="center"/>
    </xf>
    <xf numFmtId="165" fontId="9" fillId="2" borderId="51" xfId="5" applyNumberFormat="1" applyFont="1" applyFill="1" applyBorder="1" applyAlignment="1" applyProtection="1">
      <alignment horizontal="center" vertical="center"/>
    </xf>
    <xf numFmtId="165" fontId="9" fillId="2" borderId="57" xfId="5" applyNumberFormat="1" applyFont="1" applyFill="1" applyBorder="1" applyAlignment="1" applyProtection="1">
      <alignment horizontal="center" vertical="center"/>
    </xf>
    <xf numFmtId="165" fontId="9" fillId="2" borderId="51" xfId="0" applyNumberFormat="1" applyFont="1" applyFill="1" applyBorder="1" applyAlignment="1">
      <alignment horizontal="center" vertical="center"/>
    </xf>
    <xf numFmtId="165" fontId="9" fillId="2" borderId="56" xfId="5" applyNumberFormat="1" applyFont="1" applyFill="1" applyBorder="1" applyAlignment="1" applyProtection="1">
      <alignment horizontal="center" vertical="center"/>
    </xf>
    <xf numFmtId="0" fontId="18" fillId="2" borderId="57" xfId="0" applyFont="1" applyFill="1" applyBorder="1" applyAlignment="1">
      <alignment horizontal="center" vertical="center"/>
    </xf>
    <xf numFmtId="7" fontId="9" fillId="2" borderId="56" xfId="0" applyNumberFormat="1" applyFont="1" applyFill="1" applyBorder="1" applyAlignment="1">
      <alignment horizontal="center" vertical="center"/>
    </xf>
    <xf numFmtId="165" fontId="18" fillId="2" borderId="58" xfId="0" applyNumberFormat="1" applyFont="1" applyFill="1" applyBorder="1" applyAlignment="1">
      <alignment horizontal="center" vertical="center"/>
    </xf>
    <xf numFmtId="2" fontId="9" fillId="0" borderId="56" xfId="0" applyNumberFormat="1" applyFont="1" applyBorder="1" applyAlignment="1">
      <alignment horizontal="center" vertical="center" wrapText="1"/>
    </xf>
    <xf numFmtId="0" fontId="9" fillId="0" borderId="57" xfId="0" applyFont="1" applyBorder="1" applyAlignment="1">
      <alignment horizontal="center" vertical="center" wrapText="1"/>
    </xf>
    <xf numFmtId="167" fontId="9" fillId="0" borderId="51" xfId="1" applyNumberFormat="1" applyFont="1" applyFill="1" applyBorder="1" applyAlignment="1" applyProtection="1">
      <alignment horizontal="center" vertical="center"/>
    </xf>
    <xf numFmtId="0" fontId="9" fillId="0" borderId="49" xfId="0" applyFont="1" applyBorder="1" applyAlignment="1">
      <alignment horizontal="left" vertical="center" wrapText="1" indent="1"/>
    </xf>
    <xf numFmtId="0" fontId="9" fillId="0" borderId="51" xfId="0" applyFont="1" applyBorder="1" applyAlignment="1">
      <alignment vertical="center"/>
    </xf>
    <xf numFmtId="0" fontId="9" fillId="0" borderId="51" xfId="0" applyFont="1" applyBorder="1"/>
    <xf numFmtId="0" fontId="9" fillId="0" borderId="51" xfId="0" applyFont="1" applyBorder="1" applyAlignment="1">
      <alignment vertical="center" wrapText="1"/>
    </xf>
    <xf numFmtId="0" fontId="9" fillId="0" borderId="51" xfId="0" applyFont="1" applyBorder="1" applyAlignment="1">
      <alignment horizontal="left" vertical="center"/>
    </xf>
    <xf numFmtId="0" fontId="9" fillId="0" borderId="51" xfId="0" applyFont="1" applyBorder="1" applyAlignment="1">
      <alignment horizontal="center"/>
    </xf>
    <xf numFmtId="0" fontId="9" fillId="0" borderId="51" xfId="0" quotePrefix="1" applyFont="1" applyBorder="1" applyAlignment="1">
      <alignment horizontal="center"/>
    </xf>
    <xf numFmtId="0" fontId="9" fillId="0" borderId="57" xfId="0" applyFont="1" applyBorder="1" applyAlignment="1">
      <alignment horizontal="center"/>
    </xf>
    <xf numFmtId="0" fontId="18" fillId="0" borderId="0" xfId="848" applyFont="1"/>
    <xf numFmtId="0" fontId="18" fillId="0" borderId="8" xfId="848" applyFont="1" applyBorder="1"/>
    <xf numFmtId="0" fontId="130" fillId="0" borderId="0" xfId="848" applyFont="1"/>
    <xf numFmtId="0" fontId="130" fillId="0" borderId="41" xfId="848" applyFont="1" applyBorder="1"/>
    <xf numFmtId="0" fontId="18" fillId="0" borderId="51" xfId="848" applyFont="1" applyBorder="1" applyAlignment="1">
      <alignment horizontal="center"/>
    </xf>
    <xf numFmtId="0" fontId="18" fillId="0" borderId="51" xfId="848" applyFont="1" applyBorder="1"/>
    <xf numFmtId="0" fontId="9" fillId="0" borderId="49" xfId="0" applyFont="1" applyBorder="1" applyAlignment="1">
      <alignment horizontal="left" vertical="center" indent="1"/>
    </xf>
    <xf numFmtId="0" fontId="9" fillId="0" borderId="53" xfId="0" applyFont="1" applyBorder="1" applyAlignment="1">
      <alignment horizontal="left" vertical="center" wrapText="1"/>
    </xf>
    <xf numFmtId="0" fontId="9" fillId="0" borderId="54" xfId="0" applyFont="1" applyBorder="1" applyAlignment="1">
      <alignment horizontal="left" vertical="center" wrapText="1"/>
    </xf>
    <xf numFmtId="0" fontId="9" fillId="0" borderId="48" xfId="0" applyFont="1" applyBorder="1" applyAlignment="1">
      <alignment horizontal="left" vertical="center" wrapText="1" indent="1"/>
    </xf>
    <xf numFmtId="0" fontId="9" fillId="0" borderId="52" xfId="0" applyFont="1" applyBorder="1" applyAlignment="1">
      <alignment horizontal="left" vertical="center" wrapText="1" indent="1"/>
    </xf>
    <xf numFmtId="0" fontId="9" fillId="2" borderId="0" xfId="0" applyFont="1" applyFill="1" applyAlignment="1">
      <alignment horizontal="left" vertical="center"/>
    </xf>
    <xf numFmtId="164" fontId="15" fillId="2" borderId="2" xfId="1" applyNumberFormat="1" applyFont="1" applyFill="1" applyBorder="1" applyAlignment="1" applyProtection="1">
      <alignment horizontal="left" vertical="center"/>
    </xf>
    <xf numFmtId="164" fontId="9" fillId="2" borderId="0" xfId="1" applyNumberFormat="1" applyFont="1" applyFill="1" applyBorder="1" applyAlignment="1" applyProtection="1">
      <alignment horizontal="left" vertical="center"/>
    </xf>
    <xf numFmtId="164" fontId="15" fillId="2" borderId="0" xfId="1" applyNumberFormat="1" applyFont="1" applyFill="1" applyBorder="1" applyAlignment="1" applyProtection="1">
      <alignment horizontal="left" vertical="center"/>
    </xf>
    <xf numFmtId="0" fontId="15" fillId="0" borderId="1" xfId="0" applyFont="1" applyBorder="1" applyAlignment="1">
      <alignment horizontal="left" vertical="center"/>
    </xf>
    <xf numFmtId="164" fontId="15" fillId="0" borderId="1" xfId="1" applyNumberFormat="1" applyFont="1" applyBorder="1" applyAlignment="1" applyProtection="1">
      <alignment horizontal="left" vertical="center"/>
    </xf>
    <xf numFmtId="0" fontId="18" fillId="2" borderId="0" xfId="0" applyFont="1" applyFill="1" applyAlignment="1">
      <alignment horizontal="left" vertical="center"/>
    </xf>
    <xf numFmtId="164" fontId="18" fillId="2" borderId="0" xfId="1" applyNumberFormat="1" applyFont="1" applyFill="1" applyBorder="1" applyAlignment="1" applyProtection="1">
      <alignment horizontal="left" vertical="center"/>
    </xf>
    <xf numFmtId="164" fontId="15" fillId="2" borderId="1" xfId="1" applyNumberFormat="1" applyFont="1" applyFill="1" applyBorder="1" applyAlignment="1" applyProtection="1">
      <alignment horizontal="left" vertical="center"/>
    </xf>
    <xf numFmtId="0" fontId="9" fillId="2" borderId="1" xfId="0" applyFont="1" applyFill="1" applyBorder="1" applyAlignment="1">
      <alignment horizontal="left" vertical="center"/>
    </xf>
    <xf numFmtId="0" fontId="128" fillId="58" borderId="45" xfId="0" applyFont="1" applyFill="1" applyBorder="1"/>
    <xf numFmtId="0" fontId="128" fillId="58" borderId="46" xfId="0" applyFont="1" applyFill="1" applyBorder="1"/>
    <xf numFmtId="0" fontId="128" fillId="58" borderId="47" xfId="0" applyFont="1" applyFill="1" applyBorder="1"/>
    <xf numFmtId="0" fontId="128" fillId="57" borderId="43" xfId="0" applyFont="1" applyFill="1" applyBorder="1" applyAlignment="1">
      <alignment horizontal="center"/>
    </xf>
    <xf numFmtId="0" fontId="18" fillId="0" borderId="51" xfId="0" applyFont="1" applyBorder="1"/>
    <xf numFmtId="0" fontId="18" fillId="0" borderId="51" xfId="13" applyFont="1" applyBorder="1"/>
    <xf numFmtId="0" fontId="119" fillId="0" borderId="0" xfId="848" applyFont="1"/>
    <xf numFmtId="0" fontId="119" fillId="0" borderId="0" xfId="848" applyFont="1" applyAlignment="1">
      <alignment horizontal="centerContinuous"/>
    </xf>
    <xf numFmtId="0" fontId="16" fillId="0" borderId="0" xfId="848" applyFont="1" applyAlignment="1">
      <alignment horizontal="centerContinuous"/>
    </xf>
    <xf numFmtId="0" fontId="15" fillId="0" borderId="3" xfId="0" applyFont="1" applyBorder="1" applyAlignment="1">
      <alignment horizontal="left" vertical="center"/>
    </xf>
    <xf numFmtId="164" fontId="15" fillId="0" borderId="1" xfId="1" applyNumberFormat="1" applyFont="1" applyFill="1" applyBorder="1" applyAlignment="1" applyProtection="1">
      <alignment horizontal="left" vertical="center"/>
    </xf>
    <xf numFmtId="49" fontId="18" fillId="0" borderId="51" xfId="0" applyNumberFormat="1" applyFont="1" applyBorder="1" applyAlignment="1">
      <alignment horizontal="center"/>
    </xf>
    <xf numFmtId="49" fontId="18" fillId="0" borderId="51" xfId="0" quotePrefix="1" applyNumberFormat="1" applyFont="1" applyBorder="1" applyAlignment="1">
      <alignment horizontal="center"/>
    </xf>
    <xf numFmtId="0" fontId="119" fillId="0" borderId="0" xfId="848" applyFont="1" applyAlignment="1">
      <alignment horizontal="center"/>
    </xf>
    <xf numFmtId="0" fontId="9" fillId="56" borderId="4" xfId="27" applyFill="1" applyBorder="1" applyAlignment="1">
      <alignment wrapText="1"/>
    </xf>
    <xf numFmtId="0" fontId="9" fillId="56" borderId="0" xfId="27" applyFill="1" applyAlignment="1">
      <alignment wrapText="1"/>
    </xf>
    <xf numFmtId="0" fontId="9" fillId="56" borderId="6" xfId="27" applyFill="1" applyBorder="1" applyAlignment="1">
      <alignment wrapText="1"/>
    </xf>
    <xf numFmtId="0" fontId="18" fillId="0" borderId="0" xfId="848" applyFont="1" applyAlignment="1">
      <alignment horizontal="center"/>
    </xf>
    <xf numFmtId="0" fontId="134" fillId="0" borderId="0" xfId="848" applyFont="1"/>
    <xf numFmtId="2" fontId="18" fillId="0" borderId="0" xfId="848" applyNumberFormat="1" applyFont="1"/>
    <xf numFmtId="168" fontId="18" fillId="0" borderId="0" xfId="848" applyNumberFormat="1" applyFont="1"/>
    <xf numFmtId="40" fontId="9" fillId="0" borderId="51" xfId="0" applyNumberFormat="1" applyFont="1" applyBorder="1"/>
    <xf numFmtId="40" fontId="18" fillId="0" borderId="51" xfId="848" applyNumberFormat="1" applyFont="1" applyBorder="1"/>
    <xf numFmtId="171" fontId="9" fillId="0" borderId="51" xfId="0" applyNumberFormat="1" applyFont="1" applyBorder="1"/>
    <xf numFmtId="171" fontId="18" fillId="0" borderId="51" xfId="848" applyNumberFormat="1" applyFont="1" applyBorder="1"/>
    <xf numFmtId="0" fontId="121" fillId="56" borderId="70" xfId="27" applyFont="1" applyFill="1" applyBorder="1" applyAlignment="1">
      <alignment wrapText="1"/>
    </xf>
    <xf numFmtId="0" fontId="18" fillId="0" borderId="57" xfId="0" applyFont="1" applyBorder="1" applyAlignment="1">
      <alignment horizontal="center"/>
    </xf>
    <xf numFmtId="0" fontId="18" fillId="0" borderId="51" xfId="0" applyFont="1" applyBorder="1" applyAlignment="1">
      <alignment horizontal="center"/>
    </xf>
    <xf numFmtId="43" fontId="18" fillId="0" borderId="51" xfId="1" applyFont="1" applyFill="1" applyBorder="1" applyAlignment="1">
      <alignment horizontal="right" indent="1"/>
    </xf>
    <xf numFmtId="0" fontId="9" fillId="0" borderId="51" xfId="0" applyFont="1" applyBorder="1" applyAlignment="1">
      <alignment horizontal="left" vertical="center" wrapText="1"/>
    </xf>
    <xf numFmtId="0" fontId="18" fillId="0" borderId="0" xfId="0" applyFont="1" applyAlignment="1">
      <alignment horizontal="left"/>
    </xf>
    <xf numFmtId="43" fontId="0" fillId="0" borderId="0" xfId="0" applyNumberFormat="1"/>
    <xf numFmtId="49" fontId="18" fillId="0" borderId="0" xfId="0" applyNumberFormat="1" applyFont="1" applyFill="1" applyBorder="1" applyAlignment="1">
      <alignment horizontal="left"/>
    </xf>
    <xf numFmtId="0" fontId="120" fillId="2" borderId="0" xfId="0" applyFont="1" applyFill="1"/>
    <xf numFmtId="0" fontId="120" fillId="2" borderId="0" xfId="0" applyFont="1" applyFill="1" applyAlignment="1">
      <alignment wrapText="1"/>
    </xf>
    <xf numFmtId="0" fontId="120" fillId="2" borderId="0" xfId="0" quotePrefix="1" applyFont="1" applyFill="1"/>
    <xf numFmtId="0" fontId="135" fillId="2" borderId="42" xfId="0" applyFont="1" applyFill="1" applyBorder="1" applyAlignment="1">
      <alignment horizontal="centerContinuous" vertical="center"/>
    </xf>
    <xf numFmtId="0" fontId="135" fillId="2" borderId="43" xfId="0" applyFont="1" applyFill="1" applyBorder="1" applyAlignment="1">
      <alignment horizontal="centerContinuous" vertical="center"/>
    </xf>
    <xf numFmtId="0" fontId="136" fillId="2" borderId="36" xfId="0" applyFont="1" applyFill="1" applyBorder="1" applyAlignment="1">
      <alignment horizontal="centerContinuous" vertical="center"/>
    </xf>
    <xf numFmtId="0" fontId="121" fillId="2" borderId="65" xfId="0" applyFont="1" applyFill="1" applyBorder="1" applyAlignment="1">
      <alignment horizontal="centerContinuous" vertical="center"/>
    </xf>
    <xf numFmtId="0" fontId="121" fillId="2" borderId="0" xfId="0" applyFont="1" applyFill="1" applyBorder="1" applyAlignment="1">
      <alignment horizontal="centerContinuous" vertical="center"/>
    </xf>
    <xf numFmtId="0" fontId="136" fillId="2" borderId="74" xfId="0" applyFont="1" applyFill="1" applyBorder="1" applyAlignment="1">
      <alignment horizontal="centerContinuous" vertical="center"/>
    </xf>
    <xf numFmtId="0" fontId="121" fillId="2" borderId="36" xfId="0" applyFont="1" applyFill="1" applyBorder="1" applyAlignment="1">
      <alignment horizontal="center" vertical="center"/>
    </xf>
    <xf numFmtId="0" fontId="121" fillId="2" borderId="75" xfId="0" applyFont="1" applyFill="1" applyBorder="1" applyAlignment="1">
      <alignment horizontal="center" vertical="center"/>
    </xf>
    <xf numFmtId="0" fontId="127" fillId="2" borderId="65" xfId="0" applyFont="1" applyFill="1" applyBorder="1" applyAlignment="1">
      <alignment horizontal="center"/>
    </xf>
    <xf numFmtId="170" fontId="9" fillId="2" borderId="51" xfId="5" applyNumberFormat="1" applyFont="1" applyFill="1" applyBorder="1" applyAlignment="1">
      <alignment horizontal="center"/>
    </xf>
    <xf numFmtId="9" fontId="9" fillId="2" borderId="51" xfId="16" applyFont="1" applyFill="1" applyBorder="1" applyAlignment="1">
      <alignment horizontal="center"/>
    </xf>
    <xf numFmtId="1" fontId="9" fillId="2" borderId="50" xfId="5" applyNumberFormat="1" applyFont="1" applyFill="1" applyBorder="1" applyAlignment="1">
      <alignment horizontal="center" vertical="center" wrapText="1"/>
    </xf>
    <xf numFmtId="1" fontId="9" fillId="2" borderId="51" xfId="5" applyNumberFormat="1" applyFont="1" applyFill="1" applyBorder="1" applyAlignment="1">
      <alignment horizontal="center" vertical="center"/>
    </xf>
    <xf numFmtId="168" fontId="9" fillId="2" borderId="51" xfId="5" applyNumberFormat="1" applyFont="1" applyFill="1" applyBorder="1" applyAlignment="1">
      <alignment horizontal="center" vertical="center"/>
    </xf>
    <xf numFmtId="0" fontId="121" fillId="2" borderId="44" xfId="0" applyFont="1" applyFill="1" applyBorder="1" applyAlignment="1">
      <alignment horizontal="center" vertical="center" wrapText="1"/>
    </xf>
    <xf numFmtId="0" fontId="120" fillId="2" borderId="0" xfId="848" applyFont="1" applyFill="1" applyAlignment="1">
      <alignment wrapText="1"/>
    </xf>
    <xf numFmtId="49" fontId="121" fillId="2" borderId="44" xfId="0" applyNumberFormat="1" applyFont="1" applyFill="1" applyBorder="1" applyAlignment="1">
      <alignment horizontal="center" vertical="center" wrapText="1"/>
    </xf>
    <xf numFmtId="0" fontId="9" fillId="2" borderId="0" xfId="0" applyFont="1" applyFill="1"/>
    <xf numFmtId="0" fontId="137" fillId="2" borderId="42" xfId="0" applyFont="1" applyFill="1" applyBorder="1" applyAlignment="1">
      <alignment horizontal="left" vertical="center"/>
    </xf>
    <xf numFmtId="0" fontId="137" fillId="2" borderId="55" xfId="0" applyFont="1" applyFill="1" applyBorder="1" applyAlignment="1">
      <alignment horizontal="centerContinuous" vertical="center"/>
    </xf>
    <xf numFmtId="0" fontId="137" fillId="2" borderId="60" xfId="0" applyFont="1" applyFill="1" applyBorder="1" applyAlignment="1">
      <alignment horizontal="left" vertical="center"/>
    </xf>
    <xf numFmtId="0" fontId="137" fillId="2" borderId="64" xfId="0" applyFont="1" applyFill="1" applyBorder="1" applyAlignment="1">
      <alignment horizontal="left" vertical="center"/>
    </xf>
    <xf numFmtId="0" fontId="137" fillId="2" borderId="65" xfId="0" applyFont="1" applyFill="1" applyBorder="1" applyAlignment="1">
      <alignment horizontal="centerContinuous" vertical="center"/>
    </xf>
    <xf numFmtId="0" fontId="137" fillId="2" borderId="66" xfId="0" applyFont="1" applyFill="1" applyBorder="1" applyAlignment="1">
      <alignment horizontal="left" vertical="center"/>
    </xf>
    <xf numFmtId="0" fontId="137" fillId="2" borderId="60" xfId="0" applyFont="1" applyFill="1" applyBorder="1" applyAlignment="1">
      <alignment horizontal="centerContinuous" vertical="center"/>
    </xf>
    <xf numFmtId="0" fontId="137" fillId="2" borderId="66" xfId="0" applyFont="1" applyFill="1" applyBorder="1" applyAlignment="1">
      <alignment horizontal="centerContinuous" vertical="center"/>
    </xf>
    <xf numFmtId="0" fontId="125" fillId="0" borderId="31" xfId="0" applyFont="1" applyBorder="1"/>
    <xf numFmtId="0" fontId="125" fillId="0" borderId="1" xfId="0" applyFont="1" applyBorder="1"/>
    <xf numFmtId="0" fontId="125" fillId="0" borderId="7" xfId="0" applyFont="1" applyBorder="1"/>
    <xf numFmtId="0" fontId="135" fillId="2" borderId="64" xfId="0" applyFont="1" applyFill="1" applyBorder="1" applyAlignment="1">
      <alignment horizontal="centerContinuous" vertical="center"/>
    </xf>
    <xf numFmtId="0" fontId="135" fillId="2" borderId="69" xfId="0" applyFont="1" applyFill="1" applyBorder="1" applyAlignment="1">
      <alignment horizontal="centerContinuous" vertical="center"/>
    </xf>
    <xf numFmtId="0" fontId="132" fillId="2" borderId="46" xfId="0" applyFont="1" applyFill="1" applyBorder="1" applyAlignment="1">
      <alignment horizontal="centerContinuous" vertical="center"/>
    </xf>
    <xf numFmtId="0" fontId="132" fillId="2" borderId="47" xfId="0" applyFont="1" applyFill="1" applyBorder="1" applyAlignment="1">
      <alignment horizontal="centerContinuous" vertical="center"/>
    </xf>
    <xf numFmtId="165" fontId="9" fillId="0" borderId="59" xfId="0" applyNumberFormat="1" applyFont="1" applyFill="1" applyBorder="1" applyAlignment="1">
      <alignment horizontal="center"/>
    </xf>
    <xf numFmtId="0" fontId="18" fillId="0" borderId="0" xfId="0" applyFont="1" applyBorder="1"/>
    <xf numFmtId="0" fontId="138" fillId="0" borderId="51" xfId="0" applyFont="1" applyBorder="1"/>
    <xf numFmtId="49" fontId="18" fillId="0" borderId="0" xfId="0" quotePrefix="1" applyNumberFormat="1" applyFont="1" applyBorder="1" applyAlignment="1">
      <alignment horizontal="center"/>
    </xf>
    <xf numFmtId="49" fontId="18" fillId="0" borderId="0" xfId="0" applyNumberFormat="1" applyFont="1" applyBorder="1" applyAlignment="1">
      <alignment horizontal="center"/>
    </xf>
    <xf numFmtId="0" fontId="18" fillId="0" borderId="0" xfId="0" applyFont="1" applyBorder="1" applyAlignment="1">
      <alignment horizontal="center"/>
    </xf>
    <xf numFmtId="43" fontId="18" fillId="0" borderId="0" xfId="1" applyFont="1" applyFill="1" applyBorder="1" applyAlignment="1">
      <alignment horizontal="right" indent="1"/>
    </xf>
    <xf numFmtId="49" fontId="18" fillId="0" borderId="57" xfId="0" quotePrefix="1" applyNumberFormat="1" applyFont="1" applyBorder="1" applyAlignment="1">
      <alignment horizontal="center"/>
    </xf>
    <xf numFmtId="43" fontId="18" fillId="0" borderId="57" xfId="1" applyFont="1" applyFill="1" applyBorder="1" applyAlignment="1">
      <alignment horizontal="right" indent="1"/>
    </xf>
    <xf numFmtId="0" fontId="9" fillId="0" borderId="51" xfId="0" applyFont="1" applyFill="1" applyBorder="1" applyAlignment="1">
      <alignment horizontal="center" vertical="center"/>
    </xf>
    <xf numFmtId="0" fontId="9" fillId="0" borderId="51" xfId="0" applyFont="1" applyFill="1" applyBorder="1" applyAlignment="1">
      <alignment vertical="center"/>
    </xf>
    <xf numFmtId="0" fontId="9" fillId="0" borderId="51" xfId="0" applyFont="1" applyFill="1" applyBorder="1" applyAlignment="1">
      <alignment vertical="center" wrapText="1"/>
    </xf>
    <xf numFmtId="0" fontId="9" fillId="0" borderId="0" xfId="0" applyFont="1" applyFill="1"/>
    <xf numFmtId="49" fontId="9" fillId="0" borderId="70" xfId="27" quotePrefix="1" applyNumberFormat="1" applyFill="1" applyBorder="1" applyAlignment="1">
      <alignment horizontal="center" wrapText="1"/>
    </xf>
    <xf numFmtId="49" fontId="18" fillId="0" borderId="76" xfId="0" applyNumberFormat="1" applyFont="1" applyBorder="1" applyAlignment="1">
      <alignment horizontal="center"/>
    </xf>
    <xf numFmtId="43" fontId="18" fillId="0" borderId="76" xfId="1" applyFont="1" applyFill="1" applyBorder="1" applyAlignment="1">
      <alignment horizontal="right" indent="1"/>
    </xf>
    <xf numFmtId="43" fontId="18" fillId="0" borderId="77" xfId="1" applyFont="1" applyFill="1" applyBorder="1" applyAlignment="1">
      <alignment horizontal="right" indent="1"/>
    </xf>
    <xf numFmtId="0" fontId="0" fillId="0" borderId="0" xfId="0" applyBorder="1"/>
    <xf numFmtId="0" fontId="138" fillId="0" borderId="76" xfId="0" applyFont="1" applyBorder="1"/>
    <xf numFmtId="49" fontId="18" fillId="0" borderId="57" xfId="0" applyNumberFormat="1" applyFont="1" applyBorder="1" applyAlignment="1">
      <alignment horizontal="center"/>
    </xf>
    <xf numFmtId="0" fontId="18" fillId="0" borderId="57" xfId="0" applyFont="1" applyBorder="1"/>
    <xf numFmtId="49" fontId="18" fillId="0" borderId="50" xfId="0" quotePrefix="1" applyNumberFormat="1" applyFont="1" applyBorder="1" applyAlignment="1">
      <alignment horizontal="center"/>
    </xf>
    <xf numFmtId="0" fontId="18" fillId="0" borderId="50" xfId="0" applyFont="1" applyBorder="1"/>
    <xf numFmtId="0" fontId="18" fillId="0" borderId="50" xfId="0" applyFont="1" applyBorder="1" applyAlignment="1">
      <alignment horizontal="center"/>
    </xf>
    <xf numFmtId="43" fontId="18" fillId="0" borderId="50" xfId="1" applyFont="1" applyFill="1" applyBorder="1" applyAlignment="1">
      <alignment horizontal="right" indent="1"/>
    </xf>
    <xf numFmtId="165" fontId="9" fillId="59" borderId="51" xfId="5" applyNumberFormat="1" applyFont="1" applyFill="1" applyBorder="1" applyAlignment="1" applyProtection="1">
      <alignment horizontal="center"/>
      <protection locked="0"/>
    </xf>
    <xf numFmtId="14" fontId="9" fillId="59" borderId="51" xfId="0" applyNumberFormat="1" applyFont="1" applyFill="1" applyBorder="1" applyAlignment="1" applyProtection="1">
      <alignment horizontal="center"/>
      <protection locked="0"/>
    </xf>
    <xf numFmtId="0" fontId="9" fillId="59" borderId="51" xfId="0" applyFont="1" applyFill="1" applyBorder="1" applyAlignment="1" applyProtection="1">
      <alignment horizontal="center"/>
      <protection locked="0"/>
    </xf>
    <xf numFmtId="49" fontId="9" fillId="59" borderId="51" xfId="0" quotePrefix="1" applyNumberFormat="1" applyFont="1" applyFill="1" applyBorder="1" applyAlignment="1" applyProtection="1">
      <alignment horizontal="center"/>
      <protection locked="0"/>
    </xf>
    <xf numFmtId="165" fontId="9" fillId="59" borderId="51" xfId="0" applyNumberFormat="1" applyFont="1" applyFill="1" applyBorder="1" applyAlignment="1" applyProtection="1">
      <alignment horizontal="center"/>
      <protection locked="0"/>
    </xf>
    <xf numFmtId="0" fontId="127" fillId="60" borderId="45" xfId="0" applyFont="1" applyFill="1" applyBorder="1"/>
    <xf numFmtId="0" fontId="131" fillId="60" borderId="46" xfId="0" applyFont="1" applyFill="1" applyBorder="1"/>
    <xf numFmtId="0" fontId="127" fillId="60" borderId="46" xfId="0" applyFont="1" applyFill="1" applyBorder="1" applyAlignment="1">
      <alignment horizontal="center"/>
    </xf>
    <xf numFmtId="0" fontId="131" fillId="60" borderId="47" xfId="0" applyFont="1" applyFill="1" applyBorder="1"/>
    <xf numFmtId="0" fontId="131" fillId="60" borderId="47" xfId="0" applyFont="1" applyFill="1" applyBorder="1" applyAlignment="1">
      <alignment wrapText="1"/>
    </xf>
    <xf numFmtId="0" fontId="127" fillId="61" borderId="69" xfId="0" applyFont="1" applyFill="1" applyBorder="1" applyAlignment="1">
      <alignment horizontal="center"/>
    </xf>
    <xf numFmtId="0" fontId="127" fillId="61" borderId="44" xfId="0" applyFont="1" applyFill="1" applyBorder="1" applyAlignment="1">
      <alignment horizontal="center"/>
    </xf>
    <xf numFmtId="0" fontId="129" fillId="60" borderId="45" xfId="0" applyFont="1" applyFill="1" applyBorder="1"/>
    <xf numFmtId="0" fontId="129" fillId="60" borderId="46" xfId="0" applyFont="1" applyFill="1" applyBorder="1"/>
    <xf numFmtId="0" fontId="129" fillId="60" borderId="47" xfId="0" applyFont="1" applyFill="1" applyBorder="1"/>
    <xf numFmtId="0" fontId="128" fillId="60" borderId="45" xfId="0" applyFont="1" applyFill="1" applyBorder="1"/>
    <xf numFmtId="0" fontId="128" fillId="60" borderId="46" xfId="0" applyFont="1" applyFill="1" applyBorder="1"/>
    <xf numFmtId="0" fontId="128" fillId="60" borderId="47" xfId="0" applyFont="1" applyFill="1" applyBorder="1"/>
    <xf numFmtId="0" fontId="9" fillId="56" borderId="4" xfId="27" applyFill="1" applyBorder="1" applyAlignment="1">
      <alignment wrapText="1"/>
    </xf>
    <xf numFmtId="0" fontId="9" fillId="56" borderId="0" xfId="27" applyFill="1" applyAlignment="1">
      <alignment wrapText="1"/>
    </xf>
    <xf numFmtId="0" fontId="9" fillId="56" borderId="6" xfId="27" applyFill="1" applyBorder="1" applyAlignment="1">
      <alignment wrapText="1"/>
    </xf>
    <xf numFmtId="0" fontId="9" fillId="56" borderId="4" xfId="27" applyFill="1" applyBorder="1" applyAlignment="1">
      <alignment vertical="top" wrapText="1"/>
    </xf>
    <xf numFmtId="0" fontId="9" fillId="56" borderId="0" xfId="27" applyFill="1" applyAlignment="1">
      <alignment vertical="top" wrapText="1"/>
    </xf>
    <xf numFmtId="0" fontId="9" fillId="56" borderId="6" xfId="27" applyFill="1" applyBorder="1" applyAlignment="1">
      <alignment vertical="top" wrapText="1"/>
    </xf>
    <xf numFmtId="0" fontId="121" fillId="56" borderId="4" xfId="27" applyFont="1" applyFill="1" applyBorder="1" applyAlignment="1">
      <alignment wrapText="1"/>
    </xf>
    <xf numFmtId="0" fontId="121" fillId="56" borderId="0" xfId="27" applyFont="1" applyFill="1" applyAlignment="1">
      <alignment wrapText="1"/>
    </xf>
    <xf numFmtId="0" fontId="121" fillId="56" borderId="6" xfId="27" applyFont="1" applyFill="1" applyBorder="1" applyAlignment="1">
      <alignment wrapText="1"/>
    </xf>
    <xf numFmtId="0" fontId="9" fillId="0" borderId="71" xfId="27" applyFill="1" applyBorder="1" applyAlignment="1">
      <alignment horizontal="left" wrapText="1"/>
    </xf>
    <xf numFmtId="0" fontId="9" fillId="0" borderId="72" xfId="27" applyFill="1" applyBorder="1" applyAlignment="1">
      <alignment horizontal="left" wrapText="1"/>
    </xf>
    <xf numFmtId="0" fontId="9" fillId="0" borderId="73" xfId="27" applyFill="1" applyBorder="1" applyAlignment="1">
      <alignment horizontal="left" wrapText="1"/>
    </xf>
    <xf numFmtId="0" fontId="9" fillId="56" borderId="71" xfId="27" applyFill="1" applyBorder="1" applyAlignment="1">
      <alignment horizontal="left" wrapText="1"/>
    </xf>
    <xf numFmtId="0" fontId="9" fillId="56" borderId="72" xfId="27" applyFill="1" applyBorder="1" applyAlignment="1">
      <alignment horizontal="left" wrapText="1"/>
    </xf>
    <xf numFmtId="0" fontId="9" fillId="56" borderId="73" xfId="27" applyFill="1" applyBorder="1" applyAlignment="1">
      <alignment horizontal="left" wrapText="1"/>
    </xf>
    <xf numFmtId="166" fontId="122" fillId="56" borderId="10" xfId="27" applyNumberFormat="1" applyFont="1" applyFill="1" applyBorder="1" applyAlignment="1">
      <alignment horizontal="center" wrapText="1"/>
    </xf>
    <xf numFmtId="166" fontId="122" fillId="56" borderId="8" xfId="27" applyNumberFormat="1" applyFont="1" applyFill="1" applyBorder="1" applyAlignment="1">
      <alignment horizontal="center" wrapText="1"/>
    </xf>
    <xf numFmtId="166" fontId="122" fillId="56" borderId="9" xfId="27" applyNumberFormat="1" applyFont="1" applyFill="1" applyBorder="1" applyAlignment="1">
      <alignment horizontal="center" wrapText="1"/>
    </xf>
    <xf numFmtId="0" fontId="9" fillId="56" borderId="4" xfId="27" applyFill="1" applyBorder="1" applyAlignment="1">
      <alignment horizontal="left" wrapText="1"/>
    </xf>
    <xf numFmtId="0" fontId="9" fillId="56" borderId="0" xfId="27" applyFill="1" applyAlignment="1">
      <alignment horizontal="left" wrapText="1"/>
    </xf>
    <xf numFmtId="0" fontId="9" fillId="56" borderId="6" xfId="27" applyFill="1" applyBorder="1" applyAlignment="1">
      <alignment horizontal="left" wrapText="1"/>
    </xf>
    <xf numFmtId="0" fontId="9" fillId="56" borderId="4" xfId="27" applyFill="1" applyBorder="1" applyAlignment="1">
      <alignment horizontal="left" vertical="top" wrapText="1"/>
    </xf>
    <xf numFmtId="0" fontId="9" fillId="56" borderId="0" xfId="27" applyFill="1" applyAlignment="1">
      <alignment horizontal="left" vertical="top" wrapText="1"/>
    </xf>
    <xf numFmtId="0" fontId="9" fillId="56" borderId="6" xfId="27" applyFill="1" applyBorder="1" applyAlignment="1">
      <alignment horizontal="left" vertical="top" wrapText="1"/>
    </xf>
    <xf numFmtId="0" fontId="9" fillId="0" borderId="31" xfId="0" applyFont="1" applyBorder="1"/>
    <xf numFmtId="0" fontId="9" fillId="0" borderId="1" xfId="0" applyFont="1" applyBorder="1"/>
    <xf numFmtId="0" fontId="9" fillId="0" borderId="7" xfId="0" applyFont="1" applyBorder="1"/>
    <xf numFmtId="0" fontId="9" fillId="0" borderId="31" xfId="0" applyFont="1" applyBorder="1" applyAlignment="1">
      <alignment vertical="top"/>
    </xf>
    <xf numFmtId="0" fontId="9" fillId="0" borderId="1" xfId="0" applyFont="1" applyBorder="1" applyAlignment="1">
      <alignment vertical="top"/>
    </xf>
    <xf numFmtId="0" fontId="9" fillId="0" borderId="7" xfId="0" applyFont="1" applyBorder="1" applyAlignment="1">
      <alignment vertical="top"/>
    </xf>
    <xf numFmtId="0" fontId="9" fillId="0" borderId="67" xfId="0" applyFont="1" applyBorder="1"/>
    <xf numFmtId="0" fontId="9" fillId="0" borderId="2" xfId="0" applyFont="1" applyBorder="1"/>
    <xf numFmtId="0" fontId="9" fillId="0" borderId="68" xfId="0" applyFont="1" applyBorder="1"/>
    <xf numFmtId="0" fontId="9" fillId="0" borderId="31" xfId="0" applyFont="1" applyBorder="1" applyAlignment="1">
      <alignment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9" fillId="0" borderId="32" xfId="0" applyFont="1" applyBorder="1"/>
    <xf numFmtId="0" fontId="9" fillId="0" borderId="33" xfId="0" applyFont="1" applyBorder="1"/>
    <xf numFmtId="0" fontId="9" fillId="0" borderId="34" xfId="0" applyFont="1" applyBorder="1"/>
    <xf numFmtId="0" fontId="121" fillId="0" borderId="4" xfId="0" applyFont="1" applyBorder="1"/>
    <xf numFmtId="0" fontId="121" fillId="0" borderId="0" xfId="0" applyFont="1"/>
    <xf numFmtId="0" fontId="121" fillId="0" borderId="6" xfId="0" applyFont="1" applyBorder="1"/>
    <xf numFmtId="0" fontId="9" fillId="0" borderId="35" xfId="0" applyFont="1" applyBorder="1"/>
    <xf numFmtId="0" fontId="9" fillId="0" borderId="3" xfId="0" applyFont="1" applyBorder="1"/>
    <xf numFmtId="0" fontId="9" fillId="0" borderId="5" xfId="0" applyFont="1" applyBorder="1"/>
    <xf numFmtId="0" fontId="9" fillId="0" borderId="61" xfId="0" applyFont="1" applyBorder="1" applyAlignment="1">
      <alignment wrapText="1"/>
    </xf>
    <xf numFmtId="0" fontId="9" fillId="0" borderId="62" xfId="0" applyFont="1" applyBorder="1" applyAlignment="1">
      <alignment wrapText="1"/>
    </xf>
    <xf numFmtId="0" fontId="9" fillId="0" borderId="63" xfId="0" applyFont="1" applyBorder="1" applyAlignment="1">
      <alignment wrapText="1"/>
    </xf>
    <xf numFmtId="0" fontId="9" fillId="0" borderId="31" xfId="0" applyFont="1" applyBorder="1" applyAlignment="1">
      <alignment wrapText="1"/>
    </xf>
    <xf numFmtId="0" fontId="9" fillId="0" borderId="1" xfId="0" applyFont="1" applyBorder="1" applyAlignment="1">
      <alignment wrapText="1"/>
    </xf>
    <xf numFmtId="0" fontId="9" fillId="0" borderId="7" xfId="0" applyFont="1" applyBorder="1" applyAlignment="1">
      <alignment wrapText="1"/>
    </xf>
    <xf numFmtId="49" fontId="119" fillId="0" borderId="0" xfId="0" quotePrefix="1" applyNumberFormat="1" applyFont="1" applyBorder="1" applyAlignment="1">
      <alignment horizontal="center"/>
    </xf>
    <xf numFmtId="49" fontId="119" fillId="0" borderId="78" xfId="0" quotePrefix="1" applyNumberFormat="1" applyFont="1" applyBorder="1" applyAlignment="1">
      <alignment horizontal="center"/>
    </xf>
    <xf numFmtId="0" fontId="119" fillId="0" borderId="0" xfId="848" applyFont="1" applyBorder="1" applyAlignment="1">
      <alignment horizontal="center"/>
    </xf>
    <xf numFmtId="49" fontId="119" fillId="0" borderId="65" xfId="0" quotePrefix="1" applyNumberFormat="1" applyFont="1" applyBorder="1" applyAlignment="1">
      <alignment horizontal="center"/>
    </xf>
  </cellXfs>
  <cellStyles count="28178">
    <cellStyle name="£Z_x0004_Ç_x0006_^_x0004_" xfId="854" xr:uid="{00000000-0005-0000-0000-000000000000}"/>
    <cellStyle name="£Z_x0004_Ç_x0006_^_x0004_ 2" xfId="855" xr:uid="{00000000-0005-0000-0000-000001000000}"/>
    <cellStyle name="20% - Accent1 10" xfId="856" xr:uid="{00000000-0005-0000-0000-000002000000}"/>
    <cellStyle name="20% - Accent1 2" xfId="31" xr:uid="{00000000-0005-0000-0000-000003000000}"/>
    <cellStyle name="20% - Accent1 2 2" xfId="32" xr:uid="{00000000-0005-0000-0000-000004000000}"/>
    <cellStyle name="20% - Accent1 2 3" xfId="857" xr:uid="{00000000-0005-0000-0000-000005000000}"/>
    <cellStyle name="20% - Accent1 3" xfId="33" xr:uid="{00000000-0005-0000-0000-000006000000}"/>
    <cellStyle name="20% - Accent1 3 2" xfId="858" xr:uid="{00000000-0005-0000-0000-000007000000}"/>
    <cellStyle name="20% - Accent1 4" xfId="34" xr:uid="{00000000-0005-0000-0000-000008000000}"/>
    <cellStyle name="20% - Accent1 4 2" xfId="859" xr:uid="{00000000-0005-0000-0000-000009000000}"/>
    <cellStyle name="20% - Accent1 5" xfId="860" xr:uid="{00000000-0005-0000-0000-00000A000000}"/>
    <cellStyle name="20% - Accent1 6" xfId="861" xr:uid="{00000000-0005-0000-0000-00000B000000}"/>
    <cellStyle name="20% - Accent1 7" xfId="862" xr:uid="{00000000-0005-0000-0000-00000C000000}"/>
    <cellStyle name="20% - Accent1 8" xfId="863" xr:uid="{00000000-0005-0000-0000-00000D000000}"/>
    <cellStyle name="20% - Accent1 9" xfId="864" xr:uid="{00000000-0005-0000-0000-00000E000000}"/>
    <cellStyle name="20% - Accent2 10" xfId="865" xr:uid="{00000000-0005-0000-0000-00000F000000}"/>
    <cellStyle name="20% - Accent2 2" xfId="35" xr:uid="{00000000-0005-0000-0000-000010000000}"/>
    <cellStyle name="20% - Accent2 2 2" xfId="36" xr:uid="{00000000-0005-0000-0000-000011000000}"/>
    <cellStyle name="20% - Accent2 2 3" xfId="866" xr:uid="{00000000-0005-0000-0000-000012000000}"/>
    <cellStyle name="20% - Accent2 3" xfId="37" xr:uid="{00000000-0005-0000-0000-000013000000}"/>
    <cellStyle name="20% - Accent2 3 2" xfId="867" xr:uid="{00000000-0005-0000-0000-000014000000}"/>
    <cellStyle name="20% - Accent2 4" xfId="38" xr:uid="{00000000-0005-0000-0000-000015000000}"/>
    <cellStyle name="20% - Accent2 4 2" xfId="868" xr:uid="{00000000-0005-0000-0000-000016000000}"/>
    <cellStyle name="20% - Accent2 5" xfId="869" xr:uid="{00000000-0005-0000-0000-000017000000}"/>
    <cellStyle name="20% - Accent2 6" xfId="870" xr:uid="{00000000-0005-0000-0000-000018000000}"/>
    <cellStyle name="20% - Accent2 7" xfId="871" xr:uid="{00000000-0005-0000-0000-000019000000}"/>
    <cellStyle name="20% - Accent2 8" xfId="872" xr:uid="{00000000-0005-0000-0000-00001A000000}"/>
    <cellStyle name="20% - Accent2 9" xfId="873" xr:uid="{00000000-0005-0000-0000-00001B000000}"/>
    <cellStyle name="20% - Accent3 10" xfId="874" xr:uid="{00000000-0005-0000-0000-00001C000000}"/>
    <cellStyle name="20% - Accent3 2" xfId="39" xr:uid="{00000000-0005-0000-0000-00001D000000}"/>
    <cellStyle name="20% - Accent3 2 2" xfId="40" xr:uid="{00000000-0005-0000-0000-00001E000000}"/>
    <cellStyle name="20% - Accent3 2 3" xfId="875" xr:uid="{00000000-0005-0000-0000-00001F000000}"/>
    <cellStyle name="20% - Accent3 3" xfId="41" xr:uid="{00000000-0005-0000-0000-000020000000}"/>
    <cellStyle name="20% - Accent3 3 2" xfId="876" xr:uid="{00000000-0005-0000-0000-000021000000}"/>
    <cellStyle name="20% - Accent3 4" xfId="42" xr:uid="{00000000-0005-0000-0000-000022000000}"/>
    <cellStyle name="20% - Accent3 4 2" xfId="877" xr:uid="{00000000-0005-0000-0000-000023000000}"/>
    <cellStyle name="20% - Accent3 5" xfId="878" xr:uid="{00000000-0005-0000-0000-000024000000}"/>
    <cellStyle name="20% - Accent3 6" xfId="879" xr:uid="{00000000-0005-0000-0000-000025000000}"/>
    <cellStyle name="20% - Accent3 7" xfId="880" xr:uid="{00000000-0005-0000-0000-000026000000}"/>
    <cellStyle name="20% - Accent3 8" xfId="881" xr:uid="{00000000-0005-0000-0000-000027000000}"/>
    <cellStyle name="20% - Accent3 9" xfId="882" xr:uid="{00000000-0005-0000-0000-000028000000}"/>
    <cellStyle name="20% - Accent4 10" xfId="883" xr:uid="{00000000-0005-0000-0000-000029000000}"/>
    <cellStyle name="20% - Accent4 2" xfId="43" xr:uid="{00000000-0005-0000-0000-00002A000000}"/>
    <cellStyle name="20% - Accent4 2 2" xfId="44" xr:uid="{00000000-0005-0000-0000-00002B000000}"/>
    <cellStyle name="20% - Accent4 2 3" xfId="884" xr:uid="{00000000-0005-0000-0000-00002C000000}"/>
    <cellStyle name="20% - Accent4 3" xfId="45" xr:uid="{00000000-0005-0000-0000-00002D000000}"/>
    <cellStyle name="20% - Accent4 3 2" xfId="885" xr:uid="{00000000-0005-0000-0000-00002E000000}"/>
    <cellStyle name="20% - Accent4 4" xfId="46" xr:uid="{00000000-0005-0000-0000-00002F000000}"/>
    <cellStyle name="20% - Accent4 4 2" xfId="886" xr:uid="{00000000-0005-0000-0000-000030000000}"/>
    <cellStyle name="20% - Accent4 5" xfId="47" xr:uid="{00000000-0005-0000-0000-000031000000}"/>
    <cellStyle name="20% - Accent4 5 2" xfId="887" xr:uid="{00000000-0005-0000-0000-000032000000}"/>
    <cellStyle name="20% - Accent4 6" xfId="888" xr:uid="{00000000-0005-0000-0000-000033000000}"/>
    <cellStyle name="20% - Accent4 7" xfId="889" xr:uid="{00000000-0005-0000-0000-000034000000}"/>
    <cellStyle name="20% - Accent4 8" xfId="890" xr:uid="{00000000-0005-0000-0000-000035000000}"/>
    <cellStyle name="20% - Accent4 9" xfId="891" xr:uid="{00000000-0005-0000-0000-000036000000}"/>
    <cellStyle name="20% - Accent5 10" xfId="892" xr:uid="{00000000-0005-0000-0000-000037000000}"/>
    <cellStyle name="20% - Accent5 2" xfId="48" xr:uid="{00000000-0005-0000-0000-000038000000}"/>
    <cellStyle name="20% - Accent5 2 2" xfId="49" xr:uid="{00000000-0005-0000-0000-000039000000}"/>
    <cellStyle name="20% - Accent5 2 3" xfId="893" xr:uid="{00000000-0005-0000-0000-00003A000000}"/>
    <cellStyle name="20% - Accent5 3" xfId="50" xr:uid="{00000000-0005-0000-0000-00003B000000}"/>
    <cellStyle name="20% - Accent5 3 2" xfId="894" xr:uid="{00000000-0005-0000-0000-00003C000000}"/>
    <cellStyle name="20% - Accent5 4" xfId="51" xr:uid="{00000000-0005-0000-0000-00003D000000}"/>
    <cellStyle name="20% - Accent5 4 2" xfId="895" xr:uid="{00000000-0005-0000-0000-00003E000000}"/>
    <cellStyle name="20% - Accent5 5" xfId="896" xr:uid="{00000000-0005-0000-0000-00003F000000}"/>
    <cellStyle name="20% - Accent5 6" xfId="897" xr:uid="{00000000-0005-0000-0000-000040000000}"/>
    <cellStyle name="20% - Accent5 7" xfId="898" xr:uid="{00000000-0005-0000-0000-000041000000}"/>
    <cellStyle name="20% - Accent5 8" xfId="899" xr:uid="{00000000-0005-0000-0000-000042000000}"/>
    <cellStyle name="20% - Accent5 9" xfId="900" xr:uid="{00000000-0005-0000-0000-000043000000}"/>
    <cellStyle name="20% - Accent6 10" xfId="901" xr:uid="{00000000-0005-0000-0000-000044000000}"/>
    <cellStyle name="20% - Accent6 2" xfId="52" xr:uid="{00000000-0005-0000-0000-000045000000}"/>
    <cellStyle name="20% - Accent6 2 2" xfId="53" xr:uid="{00000000-0005-0000-0000-000046000000}"/>
    <cellStyle name="20% - Accent6 2 3" xfId="902" xr:uid="{00000000-0005-0000-0000-000047000000}"/>
    <cellStyle name="20% - Accent6 3" xfId="54" xr:uid="{00000000-0005-0000-0000-000048000000}"/>
    <cellStyle name="20% - Accent6 3 2" xfId="903" xr:uid="{00000000-0005-0000-0000-000049000000}"/>
    <cellStyle name="20% - Accent6 4" xfId="55" xr:uid="{00000000-0005-0000-0000-00004A000000}"/>
    <cellStyle name="20% - Accent6 4 2" xfId="904" xr:uid="{00000000-0005-0000-0000-00004B000000}"/>
    <cellStyle name="20% - Accent6 5" xfId="905" xr:uid="{00000000-0005-0000-0000-00004C000000}"/>
    <cellStyle name="20% - Accent6 6" xfId="906" xr:uid="{00000000-0005-0000-0000-00004D000000}"/>
    <cellStyle name="20% - Accent6 7" xfId="907" xr:uid="{00000000-0005-0000-0000-00004E000000}"/>
    <cellStyle name="20% - Accent6 8" xfId="908" xr:uid="{00000000-0005-0000-0000-00004F000000}"/>
    <cellStyle name="20% - Accent6 9" xfId="909" xr:uid="{00000000-0005-0000-0000-000050000000}"/>
    <cellStyle name="40% - Accent1 10" xfId="910" xr:uid="{00000000-0005-0000-0000-000051000000}"/>
    <cellStyle name="40% - Accent1 2" xfId="56" xr:uid="{00000000-0005-0000-0000-000052000000}"/>
    <cellStyle name="40% - Accent1 2 2" xfId="57" xr:uid="{00000000-0005-0000-0000-000053000000}"/>
    <cellStyle name="40% - Accent1 2 3" xfId="911" xr:uid="{00000000-0005-0000-0000-000054000000}"/>
    <cellStyle name="40% - Accent1 3" xfId="58" xr:uid="{00000000-0005-0000-0000-000055000000}"/>
    <cellStyle name="40% - Accent1 3 2" xfId="912" xr:uid="{00000000-0005-0000-0000-000056000000}"/>
    <cellStyle name="40% - Accent1 4" xfId="59" xr:uid="{00000000-0005-0000-0000-000057000000}"/>
    <cellStyle name="40% - Accent1 4 2" xfId="913" xr:uid="{00000000-0005-0000-0000-000058000000}"/>
    <cellStyle name="40% - Accent1 5" xfId="914" xr:uid="{00000000-0005-0000-0000-000059000000}"/>
    <cellStyle name="40% - Accent1 6" xfId="915" xr:uid="{00000000-0005-0000-0000-00005A000000}"/>
    <cellStyle name="40% - Accent1 7" xfId="916" xr:uid="{00000000-0005-0000-0000-00005B000000}"/>
    <cellStyle name="40% - Accent1 8" xfId="917" xr:uid="{00000000-0005-0000-0000-00005C000000}"/>
    <cellStyle name="40% - Accent1 9" xfId="918" xr:uid="{00000000-0005-0000-0000-00005D000000}"/>
    <cellStyle name="40% - Accent2 10" xfId="919" xr:uid="{00000000-0005-0000-0000-00005E000000}"/>
    <cellStyle name="40% - Accent2 2" xfId="60" xr:uid="{00000000-0005-0000-0000-00005F000000}"/>
    <cellStyle name="40% - Accent2 2 2" xfId="61" xr:uid="{00000000-0005-0000-0000-000060000000}"/>
    <cellStyle name="40% - Accent2 2 3" xfId="920" xr:uid="{00000000-0005-0000-0000-000061000000}"/>
    <cellStyle name="40% - Accent2 3" xfId="62" xr:uid="{00000000-0005-0000-0000-000062000000}"/>
    <cellStyle name="40% - Accent2 3 2" xfId="921" xr:uid="{00000000-0005-0000-0000-000063000000}"/>
    <cellStyle name="40% - Accent2 4" xfId="63" xr:uid="{00000000-0005-0000-0000-000064000000}"/>
    <cellStyle name="40% - Accent2 4 2" xfId="922" xr:uid="{00000000-0005-0000-0000-000065000000}"/>
    <cellStyle name="40% - Accent2 5" xfId="923" xr:uid="{00000000-0005-0000-0000-000066000000}"/>
    <cellStyle name="40% - Accent2 6" xfId="924" xr:uid="{00000000-0005-0000-0000-000067000000}"/>
    <cellStyle name="40% - Accent2 7" xfId="925" xr:uid="{00000000-0005-0000-0000-000068000000}"/>
    <cellStyle name="40% - Accent2 8" xfId="926" xr:uid="{00000000-0005-0000-0000-000069000000}"/>
    <cellStyle name="40% - Accent2 9" xfId="927" xr:uid="{00000000-0005-0000-0000-00006A000000}"/>
    <cellStyle name="40% - Accent3 10" xfId="928" xr:uid="{00000000-0005-0000-0000-00006B000000}"/>
    <cellStyle name="40% - Accent3 2" xfId="64" xr:uid="{00000000-0005-0000-0000-00006C000000}"/>
    <cellStyle name="40% - Accent3 2 2" xfId="65" xr:uid="{00000000-0005-0000-0000-00006D000000}"/>
    <cellStyle name="40% - Accent3 2 3" xfId="929" xr:uid="{00000000-0005-0000-0000-00006E000000}"/>
    <cellStyle name="40% - Accent3 3" xfId="66" xr:uid="{00000000-0005-0000-0000-00006F000000}"/>
    <cellStyle name="40% - Accent3 3 2" xfId="930" xr:uid="{00000000-0005-0000-0000-000070000000}"/>
    <cellStyle name="40% - Accent3 4" xfId="67" xr:uid="{00000000-0005-0000-0000-000071000000}"/>
    <cellStyle name="40% - Accent3 4 2" xfId="931" xr:uid="{00000000-0005-0000-0000-000072000000}"/>
    <cellStyle name="40% - Accent3 5" xfId="932" xr:uid="{00000000-0005-0000-0000-000073000000}"/>
    <cellStyle name="40% - Accent3 6" xfId="933" xr:uid="{00000000-0005-0000-0000-000074000000}"/>
    <cellStyle name="40% - Accent3 7" xfId="934" xr:uid="{00000000-0005-0000-0000-000075000000}"/>
    <cellStyle name="40% - Accent3 8" xfId="935" xr:uid="{00000000-0005-0000-0000-000076000000}"/>
    <cellStyle name="40% - Accent3 9" xfId="936" xr:uid="{00000000-0005-0000-0000-000077000000}"/>
    <cellStyle name="40% - Accent4 10" xfId="937" xr:uid="{00000000-0005-0000-0000-000078000000}"/>
    <cellStyle name="40% - Accent4 2" xfId="68" xr:uid="{00000000-0005-0000-0000-000079000000}"/>
    <cellStyle name="40% - Accent4 2 2" xfId="69" xr:uid="{00000000-0005-0000-0000-00007A000000}"/>
    <cellStyle name="40% - Accent4 2 3" xfId="938" xr:uid="{00000000-0005-0000-0000-00007B000000}"/>
    <cellStyle name="40% - Accent4 3" xfId="70" xr:uid="{00000000-0005-0000-0000-00007C000000}"/>
    <cellStyle name="40% - Accent4 3 2" xfId="939" xr:uid="{00000000-0005-0000-0000-00007D000000}"/>
    <cellStyle name="40% - Accent4 4" xfId="71" xr:uid="{00000000-0005-0000-0000-00007E000000}"/>
    <cellStyle name="40% - Accent4 4 2" xfId="940" xr:uid="{00000000-0005-0000-0000-00007F000000}"/>
    <cellStyle name="40% - Accent4 5" xfId="941" xr:uid="{00000000-0005-0000-0000-000080000000}"/>
    <cellStyle name="40% - Accent4 6" xfId="942" xr:uid="{00000000-0005-0000-0000-000081000000}"/>
    <cellStyle name="40% - Accent4 7" xfId="943" xr:uid="{00000000-0005-0000-0000-000082000000}"/>
    <cellStyle name="40% - Accent4 8" xfId="944" xr:uid="{00000000-0005-0000-0000-000083000000}"/>
    <cellStyle name="40% - Accent4 9" xfId="945" xr:uid="{00000000-0005-0000-0000-000084000000}"/>
    <cellStyle name="40% - Accent5 10" xfId="946" xr:uid="{00000000-0005-0000-0000-000085000000}"/>
    <cellStyle name="40% - Accent5 2" xfId="72" xr:uid="{00000000-0005-0000-0000-000086000000}"/>
    <cellStyle name="40% - Accent5 2 2" xfId="73" xr:uid="{00000000-0005-0000-0000-000087000000}"/>
    <cellStyle name="40% - Accent5 2 3" xfId="947" xr:uid="{00000000-0005-0000-0000-000088000000}"/>
    <cellStyle name="40% - Accent5 3" xfId="74" xr:uid="{00000000-0005-0000-0000-000089000000}"/>
    <cellStyle name="40% - Accent5 3 2" xfId="948" xr:uid="{00000000-0005-0000-0000-00008A000000}"/>
    <cellStyle name="40% - Accent5 4" xfId="75" xr:uid="{00000000-0005-0000-0000-00008B000000}"/>
    <cellStyle name="40% - Accent5 4 2" xfId="949" xr:uid="{00000000-0005-0000-0000-00008C000000}"/>
    <cellStyle name="40% - Accent5 5" xfId="950" xr:uid="{00000000-0005-0000-0000-00008D000000}"/>
    <cellStyle name="40% - Accent5 6" xfId="951" xr:uid="{00000000-0005-0000-0000-00008E000000}"/>
    <cellStyle name="40% - Accent5 7" xfId="952" xr:uid="{00000000-0005-0000-0000-00008F000000}"/>
    <cellStyle name="40% - Accent5 8" xfId="953" xr:uid="{00000000-0005-0000-0000-000090000000}"/>
    <cellStyle name="40% - Accent5 9" xfId="954" xr:uid="{00000000-0005-0000-0000-000091000000}"/>
    <cellStyle name="40% - Accent6 10" xfId="955" xr:uid="{00000000-0005-0000-0000-000092000000}"/>
    <cellStyle name="40% - Accent6 2" xfId="76" xr:uid="{00000000-0005-0000-0000-000093000000}"/>
    <cellStyle name="40% - Accent6 2 2" xfId="77" xr:uid="{00000000-0005-0000-0000-000094000000}"/>
    <cellStyle name="40% - Accent6 2 3" xfId="956" xr:uid="{00000000-0005-0000-0000-000095000000}"/>
    <cellStyle name="40% - Accent6 3" xfId="78" xr:uid="{00000000-0005-0000-0000-000096000000}"/>
    <cellStyle name="40% - Accent6 3 2" xfId="957" xr:uid="{00000000-0005-0000-0000-000097000000}"/>
    <cellStyle name="40% - Accent6 4" xfId="79" xr:uid="{00000000-0005-0000-0000-000098000000}"/>
    <cellStyle name="40% - Accent6 4 2" xfId="958" xr:uid="{00000000-0005-0000-0000-000099000000}"/>
    <cellStyle name="40% - Accent6 5" xfId="959" xr:uid="{00000000-0005-0000-0000-00009A000000}"/>
    <cellStyle name="40% - Accent6 6" xfId="960" xr:uid="{00000000-0005-0000-0000-00009B000000}"/>
    <cellStyle name="40% - Accent6 7" xfId="961" xr:uid="{00000000-0005-0000-0000-00009C000000}"/>
    <cellStyle name="40% - Accent6 8" xfId="962" xr:uid="{00000000-0005-0000-0000-00009D000000}"/>
    <cellStyle name="40% - Accent6 9" xfId="963" xr:uid="{00000000-0005-0000-0000-00009E000000}"/>
    <cellStyle name="60% - Accent1 10" xfId="964" xr:uid="{00000000-0005-0000-0000-00009F000000}"/>
    <cellStyle name="60% - Accent1 2" xfId="80" xr:uid="{00000000-0005-0000-0000-0000A0000000}"/>
    <cellStyle name="60% - Accent1 2 2" xfId="81" xr:uid="{00000000-0005-0000-0000-0000A1000000}"/>
    <cellStyle name="60% - Accent1 2 3" xfId="965" xr:uid="{00000000-0005-0000-0000-0000A2000000}"/>
    <cellStyle name="60% - Accent1 3" xfId="82" xr:uid="{00000000-0005-0000-0000-0000A3000000}"/>
    <cellStyle name="60% - Accent1 3 2" xfId="966" xr:uid="{00000000-0005-0000-0000-0000A4000000}"/>
    <cellStyle name="60% - Accent1 4" xfId="83" xr:uid="{00000000-0005-0000-0000-0000A5000000}"/>
    <cellStyle name="60% - Accent1 4 2" xfId="967" xr:uid="{00000000-0005-0000-0000-0000A6000000}"/>
    <cellStyle name="60% - Accent1 5" xfId="968" xr:uid="{00000000-0005-0000-0000-0000A7000000}"/>
    <cellStyle name="60% - Accent1 6" xfId="969" xr:uid="{00000000-0005-0000-0000-0000A8000000}"/>
    <cellStyle name="60% - Accent1 7" xfId="970" xr:uid="{00000000-0005-0000-0000-0000A9000000}"/>
    <cellStyle name="60% - Accent1 8" xfId="971" xr:uid="{00000000-0005-0000-0000-0000AA000000}"/>
    <cellStyle name="60% - Accent1 9" xfId="972" xr:uid="{00000000-0005-0000-0000-0000AB000000}"/>
    <cellStyle name="60% - Accent2 10" xfId="973" xr:uid="{00000000-0005-0000-0000-0000AC000000}"/>
    <cellStyle name="60% - Accent2 2" xfId="84" xr:uid="{00000000-0005-0000-0000-0000AD000000}"/>
    <cellStyle name="60% - Accent2 2 2" xfId="85" xr:uid="{00000000-0005-0000-0000-0000AE000000}"/>
    <cellStyle name="60% - Accent2 2 3" xfId="974" xr:uid="{00000000-0005-0000-0000-0000AF000000}"/>
    <cellStyle name="60% - Accent2 3" xfId="86" xr:uid="{00000000-0005-0000-0000-0000B0000000}"/>
    <cellStyle name="60% - Accent2 3 2" xfId="975" xr:uid="{00000000-0005-0000-0000-0000B1000000}"/>
    <cellStyle name="60% - Accent2 4" xfId="87" xr:uid="{00000000-0005-0000-0000-0000B2000000}"/>
    <cellStyle name="60% - Accent2 4 2" xfId="976" xr:uid="{00000000-0005-0000-0000-0000B3000000}"/>
    <cellStyle name="60% - Accent2 5" xfId="977" xr:uid="{00000000-0005-0000-0000-0000B4000000}"/>
    <cellStyle name="60% - Accent2 6" xfId="978" xr:uid="{00000000-0005-0000-0000-0000B5000000}"/>
    <cellStyle name="60% - Accent2 7" xfId="979" xr:uid="{00000000-0005-0000-0000-0000B6000000}"/>
    <cellStyle name="60% - Accent2 8" xfId="980" xr:uid="{00000000-0005-0000-0000-0000B7000000}"/>
    <cellStyle name="60% - Accent2 9" xfId="981" xr:uid="{00000000-0005-0000-0000-0000B8000000}"/>
    <cellStyle name="60% - Accent3 10" xfId="982" xr:uid="{00000000-0005-0000-0000-0000B9000000}"/>
    <cellStyle name="60% - Accent3 2" xfId="88" xr:uid="{00000000-0005-0000-0000-0000BA000000}"/>
    <cellStyle name="60% - Accent3 2 2" xfId="89" xr:uid="{00000000-0005-0000-0000-0000BB000000}"/>
    <cellStyle name="60% - Accent3 2 3" xfId="983" xr:uid="{00000000-0005-0000-0000-0000BC000000}"/>
    <cellStyle name="60% - Accent3 3" xfId="90" xr:uid="{00000000-0005-0000-0000-0000BD000000}"/>
    <cellStyle name="60% - Accent3 3 2" xfId="984" xr:uid="{00000000-0005-0000-0000-0000BE000000}"/>
    <cellStyle name="60% - Accent3 4" xfId="91" xr:uid="{00000000-0005-0000-0000-0000BF000000}"/>
    <cellStyle name="60% - Accent3 4 2" xfId="985" xr:uid="{00000000-0005-0000-0000-0000C0000000}"/>
    <cellStyle name="60% - Accent3 5" xfId="986" xr:uid="{00000000-0005-0000-0000-0000C1000000}"/>
    <cellStyle name="60% - Accent3 6" xfId="987" xr:uid="{00000000-0005-0000-0000-0000C2000000}"/>
    <cellStyle name="60% - Accent3 7" xfId="988" xr:uid="{00000000-0005-0000-0000-0000C3000000}"/>
    <cellStyle name="60% - Accent3 8" xfId="989" xr:uid="{00000000-0005-0000-0000-0000C4000000}"/>
    <cellStyle name="60% - Accent3 9" xfId="990" xr:uid="{00000000-0005-0000-0000-0000C5000000}"/>
    <cellStyle name="60% - Accent4 10" xfId="991" xr:uid="{00000000-0005-0000-0000-0000C6000000}"/>
    <cellStyle name="60% - Accent4 2" xfId="92" xr:uid="{00000000-0005-0000-0000-0000C7000000}"/>
    <cellStyle name="60% - Accent4 2 2" xfId="93" xr:uid="{00000000-0005-0000-0000-0000C8000000}"/>
    <cellStyle name="60% - Accent4 2 3" xfId="992" xr:uid="{00000000-0005-0000-0000-0000C9000000}"/>
    <cellStyle name="60% - Accent4 3" xfId="94" xr:uid="{00000000-0005-0000-0000-0000CA000000}"/>
    <cellStyle name="60% - Accent4 3 2" xfId="993" xr:uid="{00000000-0005-0000-0000-0000CB000000}"/>
    <cellStyle name="60% - Accent4 4" xfId="95" xr:uid="{00000000-0005-0000-0000-0000CC000000}"/>
    <cellStyle name="60% - Accent4 4 2" xfId="994" xr:uid="{00000000-0005-0000-0000-0000CD000000}"/>
    <cellStyle name="60% - Accent4 5" xfId="995" xr:uid="{00000000-0005-0000-0000-0000CE000000}"/>
    <cellStyle name="60% - Accent4 6" xfId="996" xr:uid="{00000000-0005-0000-0000-0000CF000000}"/>
    <cellStyle name="60% - Accent4 7" xfId="997" xr:uid="{00000000-0005-0000-0000-0000D0000000}"/>
    <cellStyle name="60% - Accent4 8" xfId="998" xr:uid="{00000000-0005-0000-0000-0000D1000000}"/>
    <cellStyle name="60% - Accent4 9" xfId="999" xr:uid="{00000000-0005-0000-0000-0000D2000000}"/>
    <cellStyle name="60% - Accent5 10" xfId="1000" xr:uid="{00000000-0005-0000-0000-0000D3000000}"/>
    <cellStyle name="60% - Accent5 2" xfId="96" xr:uid="{00000000-0005-0000-0000-0000D4000000}"/>
    <cellStyle name="60% - Accent5 2 2" xfId="97" xr:uid="{00000000-0005-0000-0000-0000D5000000}"/>
    <cellStyle name="60% - Accent5 2 3" xfId="1001" xr:uid="{00000000-0005-0000-0000-0000D6000000}"/>
    <cellStyle name="60% - Accent5 3" xfId="98" xr:uid="{00000000-0005-0000-0000-0000D7000000}"/>
    <cellStyle name="60% - Accent5 3 2" xfId="1002" xr:uid="{00000000-0005-0000-0000-0000D8000000}"/>
    <cellStyle name="60% - Accent5 4" xfId="99" xr:uid="{00000000-0005-0000-0000-0000D9000000}"/>
    <cellStyle name="60% - Accent5 4 2" xfId="1003" xr:uid="{00000000-0005-0000-0000-0000DA000000}"/>
    <cellStyle name="60% - Accent5 5" xfId="1004" xr:uid="{00000000-0005-0000-0000-0000DB000000}"/>
    <cellStyle name="60% - Accent5 6" xfId="1005" xr:uid="{00000000-0005-0000-0000-0000DC000000}"/>
    <cellStyle name="60% - Accent5 7" xfId="1006" xr:uid="{00000000-0005-0000-0000-0000DD000000}"/>
    <cellStyle name="60% - Accent5 8" xfId="1007" xr:uid="{00000000-0005-0000-0000-0000DE000000}"/>
    <cellStyle name="60% - Accent5 9" xfId="1008" xr:uid="{00000000-0005-0000-0000-0000DF000000}"/>
    <cellStyle name="60% - Accent6 10" xfId="1009" xr:uid="{00000000-0005-0000-0000-0000E0000000}"/>
    <cellStyle name="60% - Accent6 2" xfId="100" xr:uid="{00000000-0005-0000-0000-0000E1000000}"/>
    <cellStyle name="60% - Accent6 2 2" xfId="101" xr:uid="{00000000-0005-0000-0000-0000E2000000}"/>
    <cellStyle name="60% - Accent6 2 3" xfId="1010" xr:uid="{00000000-0005-0000-0000-0000E3000000}"/>
    <cellStyle name="60% - Accent6 3" xfId="102" xr:uid="{00000000-0005-0000-0000-0000E4000000}"/>
    <cellStyle name="60% - Accent6 3 2" xfId="1011" xr:uid="{00000000-0005-0000-0000-0000E5000000}"/>
    <cellStyle name="60% - Accent6 4" xfId="103" xr:uid="{00000000-0005-0000-0000-0000E6000000}"/>
    <cellStyle name="60% - Accent6 4 2" xfId="1012" xr:uid="{00000000-0005-0000-0000-0000E7000000}"/>
    <cellStyle name="60% - Accent6 5" xfId="1013" xr:uid="{00000000-0005-0000-0000-0000E8000000}"/>
    <cellStyle name="60% - Accent6 6" xfId="1014" xr:uid="{00000000-0005-0000-0000-0000E9000000}"/>
    <cellStyle name="60% - Accent6 7" xfId="1015" xr:uid="{00000000-0005-0000-0000-0000EA000000}"/>
    <cellStyle name="60% - Accent6 8" xfId="1016" xr:uid="{00000000-0005-0000-0000-0000EB000000}"/>
    <cellStyle name="60% - Accent6 9" xfId="1017" xr:uid="{00000000-0005-0000-0000-0000EC000000}"/>
    <cellStyle name="Accent1 10" xfId="1018" xr:uid="{00000000-0005-0000-0000-0000ED000000}"/>
    <cellStyle name="Accent1 2" xfId="104" xr:uid="{00000000-0005-0000-0000-0000EE000000}"/>
    <cellStyle name="Accent1 2 2" xfId="105" xr:uid="{00000000-0005-0000-0000-0000EF000000}"/>
    <cellStyle name="Accent1 2 3" xfId="1019" xr:uid="{00000000-0005-0000-0000-0000F0000000}"/>
    <cellStyle name="Accent1 3" xfId="106" xr:uid="{00000000-0005-0000-0000-0000F1000000}"/>
    <cellStyle name="Accent1 3 2" xfId="1020" xr:uid="{00000000-0005-0000-0000-0000F2000000}"/>
    <cellStyle name="Accent1 4" xfId="107" xr:uid="{00000000-0005-0000-0000-0000F3000000}"/>
    <cellStyle name="Accent1 4 2" xfId="1021" xr:uid="{00000000-0005-0000-0000-0000F4000000}"/>
    <cellStyle name="Accent1 5" xfId="1022" xr:uid="{00000000-0005-0000-0000-0000F5000000}"/>
    <cellStyle name="Accent1 6" xfId="1023" xr:uid="{00000000-0005-0000-0000-0000F6000000}"/>
    <cellStyle name="Accent1 7" xfId="1024" xr:uid="{00000000-0005-0000-0000-0000F7000000}"/>
    <cellStyle name="Accent1 8" xfId="1025" xr:uid="{00000000-0005-0000-0000-0000F8000000}"/>
    <cellStyle name="Accent1 9" xfId="1026" xr:uid="{00000000-0005-0000-0000-0000F9000000}"/>
    <cellStyle name="Accent2 10" xfId="1027" xr:uid="{00000000-0005-0000-0000-0000FA000000}"/>
    <cellStyle name="Accent2 2" xfId="108" xr:uid="{00000000-0005-0000-0000-0000FB000000}"/>
    <cellStyle name="Accent2 2 2" xfId="109" xr:uid="{00000000-0005-0000-0000-0000FC000000}"/>
    <cellStyle name="Accent2 2 3" xfId="1028" xr:uid="{00000000-0005-0000-0000-0000FD000000}"/>
    <cellStyle name="Accent2 3" xfId="110" xr:uid="{00000000-0005-0000-0000-0000FE000000}"/>
    <cellStyle name="Accent2 3 2" xfId="1029" xr:uid="{00000000-0005-0000-0000-0000FF000000}"/>
    <cellStyle name="Accent2 4" xfId="111" xr:uid="{00000000-0005-0000-0000-000000010000}"/>
    <cellStyle name="Accent2 4 2" xfId="1030" xr:uid="{00000000-0005-0000-0000-000001010000}"/>
    <cellStyle name="Accent2 5" xfId="1031" xr:uid="{00000000-0005-0000-0000-000002010000}"/>
    <cellStyle name="Accent2 6" xfId="1032" xr:uid="{00000000-0005-0000-0000-000003010000}"/>
    <cellStyle name="Accent2 7" xfId="1033" xr:uid="{00000000-0005-0000-0000-000004010000}"/>
    <cellStyle name="Accent2 8" xfId="1034" xr:uid="{00000000-0005-0000-0000-000005010000}"/>
    <cellStyle name="Accent2 9" xfId="1035" xr:uid="{00000000-0005-0000-0000-000006010000}"/>
    <cellStyle name="Accent3 10" xfId="1036" xr:uid="{00000000-0005-0000-0000-000007010000}"/>
    <cellStyle name="Accent3 2" xfId="112" xr:uid="{00000000-0005-0000-0000-000008010000}"/>
    <cellStyle name="Accent3 2 2" xfId="113" xr:uid="{00000000-0005-0000-0000-000009010000}"/>
    <cellStyle name="Accent3 2 3" xfId="1037" xr:uid="{00000000-0005-0000-0000-00000A010000}"/>
    <cellStyle name="Accent3 3" xfId="114" xr:uid="{00000000-0005-0000-0000-00000B010000}"/>
    <cellStyle name="Accent3 3 2" xfId="1038" xr:uid="{00000000-0005-0000-0000-00000C010000}"/>
    <cellStyle name="Accent3 4" xfId="115" xr:uid="{00000000-0005-0000-0000-00000D010000}"/>
    <cellStyle name="Accent3 4 2" xfId="1039" xr:uid="{00000000-0005-0000-0000-00000E010000}"/>
    <cellStyle name="Accent3 5" xfId="1040" xr:uid="{00000000-0005-0000-0000-00000F010000}"/>
    <cellStyle name="Accent3 6" xfId="1041" xr:uid="{00000000-0005-0000-0000-000010010000}"/>
    <cellStyle name="Accent3 7" xfId="1042" xr:uid="{00000000-0005-0000-0000-000011010000}"/>
    <cellStyle name="Accent3 8" xfId="1043" xr:uid="{00000000-0005-0000-0000-000012010000}"/>
    <cellStyle name="Accent3 9" xfId="1044" xr:uid="{00000000-0005-0000-0000-000013010000}"/>
    <cellStyle name="Accent4 10" xfId="1045" xr:uid="{00000000-0005-0000-0000-000014010000}"/>
    <cellStyle name="Accent4 2" xfId="116" xr:uid="{00000000-0005-0000-0000-000015010000}"/>
    <cellStyle name="Accent4 2 2" xfId="117" xr:uid="{00000000-0005-0000-0000-000016010000}"/>
    <cellStyle name="Accent4 2 3" xfId="1046" xr:uid="{00000000-0005-0000-0000-000017010000}"/>
    <cellStyle name="Accent4 3" xfId="118" xr:uid="{00000000-0005-0000-0000-000018010000}"/>
    <cellStyle name="Accent4 3 2" xfId="1047" xr:uid="{00000000-0005-0000-0000-000019010000}"/>
    <cellStyle name="Accent4 4" xfId="119" xr:uid="{00000000-0005-0000-0000-00001A010000}"/>
    <cellStyle name="Accent4 4 2" xfId="1048" xr:uid="{00000000-0005-0000-0000-00001B010000}"/>
    <cellStyle name="Accent4 5" xfId="120" xr:uid="{00000000-0005-0000-0000-00001C010000}"/>
    <cellStyle name="Accent4 5 2" xfId="1049" xr:uid="{00000000-0005-0000-0000-00001D010000}"/>
    <cellStyle name="Accent4 6" xfId="1050" xr:uid="{00000000-0005-0000-0000-00001E010000}"/>
    <cellStyle name="Accent4 7" xfId="1051" xr:uid="{00000000-0005-0000-0000-00001F010000}"/>
    <cellStyle name="Accent4 8" xfId="1052" xr:uid="{00000000-0005-0000-0000-000020010000}"/>
    <cellStyle name="Accent4 9" xfId="1053" xr:uid="{00000000-0005-0000-0000-000021010000}"/>
    <cellStyle name="Accent5 10" xfId="1054" xr:uid="{00000000-0005-0000-0000-000022010000}"/>
    <cellStyle name="Accent5 2" xfId="121" xr:uid="{00000000-0005-0000-0000-000023010000}"/>
    <cellStyle name="Accent5 2 2" xfId="122" xr:uid="{00000000-0005-0000-0000-000024010000}"/>
    <cellStyle name="Accent5 2 3" xfId="1055" xr:uid="{00000000-0005-0000-0000-000025010000}"/>
    <cellStyle name="Accent5 3" xfId="123" xr:uid="{00000000-0005-0000-0000-000026010000}"/>
    <cellStyle name="Accent5 3 2" xfId="1056" xr:uid="{00000000-0005-0000-0000-000027010000}"/>
    <cellStyle name="Accent5 4" xfId="124" xr:uid="{00000000-0005-0000-0000-000028010000}"/>
    <cellStyle name="Accent5 4 2" xfId="1057" xr:uid="{00000000-0005-0000-0000-000029010000}"/>
    <cellStyle name="Accent5 5" xfId="1058" xr:uid="{00000000-0005-0000-0000-00002A010000}"/>
    <cellStyle name="Accent5 6" xfId="1059" xr:uid="{00000000-0005-0000-0000-00002B010000}"/>
    <cellStyle name="Accent5 7" xfId="1060" xr:uid="{00000000-0005-0000-0000-00002C010000}"/>
    <cellStyle name="Accent5 8" xfId="1061" xr:uid="{00000000-0005-0000-0000-00002D010000}"/>
    <cellStyle name="Accent5 9" xfId="1062" xr:uid="{00000000-0005-0000-0000-00002E010000}"/>
    <cellStyle name="Accent6 10" xfId="1063" xr:uid="{00000000-0005-0000-0000-00002F010000}"/>
    <cellStyle name="Accent6 2" xfId="125" xr:uid="{00000000-0005-0000-0000-000030010000}"/>
    <cellStyle name="Accent6 2 2" xfId="126" xr:uid="{00000000-0005-0000-0000-000031010000}"/>
    <cellStyle name="Accent6 2 3" xfId="1064" xr:uid="{00000000-0005-0000-0000-000032010000}"/>
    <cellStyle name="Accent6 3" xfId="127" xr:uid="{00000000-0005-0000-0000-000033010000}"/>
    <cellStyle name="Accent6 3 2" xfId="1065" xr:uid="{00000000-0005-0000-0000-000034010000}"/>
    <cellStyle name="Accent6 4" xfId="128" xr:uid="{00000000-0005-0000-0000-000035010000}"/>
    <cellStyle name="Accent6 4 2" xfId="1066" xr:uid="{00000000-0005-0000-0000-000036010000}"/>
    <cellStyle name="Accent6 5" xfId="1067" xr:uid="{00000000-0005-0000-0000-000037010000}"/>
    <cellStyle name="Accent6 6" xfId="1068" xr:uid="{00000000-0005-0000-0000-000038010000}"/>
    <cellStyle name="Accent6 7" xfId="1069" xr:uid="{00000000-0005-0000-0000-000039010000}"/>
    <cellStyle name="Accent6 8" xfId="1070" xr:uid="{00000000-0005-0000-0000-00003A010000}"/>
    <cellStyle name="Accent6 9" xfId="1071" xr:uid="{00000000-0005-0000-0000-00003B010000}"/>
    <cellStyle name="Bad 10" xfId="1072" xr:uid="{00000000-0005-0000-0000-00003C010000}"/>
    <cellStyle name="Bad 2" xfId="129" xr:uid="{00000000-0005-0000-0000-00003D010000}"/>
    <cellStyle name="Bad 2 2" xfId="130" xr:uid="{00000000-0005-0000-0000-00003E010000}"/>
    <cellStyle name="Bad 2 3" xfId="1073" xr:uid="{00000000-0005-0000-0000-00003F010000}"/>
    <cellStyle name="Bad 3" xfId="131" xr:uid="{00000000-0005-0000-0000-000040010000}"/>
    <cellStyle name="Bad 3 2" xfId="1074" xr:uid="{00000000-0005-0000-0000-000041010000}"/>
    <cellStyle name="Bad 4" xfId="132" xr:uid="{00000000-0005-0000-0000-000042010000}"/>
    <cellStyle name="Bad 4 2" xfId="1075" xr:uid="{00000000-0005-0000-0000-000043010000}"/>
    <cellStyle name="Bad 5" xfId="1076" xr:uid="{00000000-0005-0000-0000-000044010000}"/>
    <cellStyle name="Bad 6" xfId="1077" xr:uid="{00000000-0005-0000-0000-000045010000}"/>
    <cellStyle name="Bad 7" xfId="1078" xr:uid="{00000000-0005-0000-0000-000046010000}"/>
    <cellStyle name="Bad 8" xfId="1079" xr:uid="{00000000-0005-0000-0000-000047010000}"/>
    <cellStyle name="Bad 9" xfId="1080" xr:uid="{00000000-0005-0000-0000-000048010000}"/>
    <cellStyle name="Calculation 10" xfId="1081" xr:uid="{00000000-0005-0000-0000-000049010000}"/>
    <cellStyle name="Calculation 2" xfId="133" xr:uid="{00000000-0005-0000-0000-00004A010000}"/>
    <cellStyle name="Calculation 2 2" xfId="134" xr:uid="{00000000-0005-0000-0000-00004B010000}"/>
    <cellStyle name="Calculation 2 2 2" xfId="135" xr:uid="{00000000-0005-0000-0000-00004C010000}"/>
    <cellStyle name="Calculation 2 2 2 2" xfId="136" xr:uid="{00000000-0005-0000-0000-00004D010000}"/>
    <cellStyle name="Calculation 2 2 2 2 2" xfId="137" xr:uid="{00000000-0005-0000-0000-00004E010000}"/>
    <cellStyle name="Calculation 2 2 2 2 3" xfId="138" xr:uid="{00000000-0005-0000-0000-00004F010000}"/>
    <cellStyle name="Calculation 2 2 2 3" xfId="139" xr:uid="{00000000-0005-0000-0000-000050010000}"/>
    <cellStyle name="Calculation 2 2 2 4" xfId="140" xr:uid="{00000000-0005-0000-0000-000051010000}"/>
    <cellStyle name="Calculation 2 2 3" xfId="141" xr:uid="{00000000-0005-0000-0000-000052010000}"/>
    <cellStyle name="Calculation 2 2 3 2" xfId="142" xr:uid="{00000000-0005-0000-0000-000053010000}"/>
    <cellStyle name="Calculation 2 2 3 3" xfId="143" xr:uid="{00000000-0005-0000-0000-000054010000}"/>
    <cellStyle name="Calculation 2 2 4" xfId="144" xr:uid="{00000000-0005-0000-0000-000055010000}"/>
    <cellStyle name="Calculation 2 2 5" xfId="145" xr:uid="{00000000-0005-0000-0000-000056010000}"/>
    <cellStyle name="Calculation 2 3" xfId="146" xr:uid="{00000000-0005-0000-0000-000057010000}"/>
    <cellStyle name="Calculation 2 3 2" xfId="147" xr:uid="{00000000-0005-0000-0000-000058010000}"/>
    <cellStyle name="Calculation 2 3 2 2" xfId="148" xr:uid="{00000000-0005-0000-0000-000059010000}"/>
    <cellStyle name="Calculation 2 3 2 3" xfId="149" xr:uid="{00000000-0005-0000-0000-00005A010000}"/>
    <cellStyle name="Calculation 2 3 3" xfId="150" xr:uid="{00000000-0005-0000-0000-00005B010000}"/>
    <cellStyle name="Calculation 2 3 4" xfId="151" xr:uid="{00000000-0005-0000-0000-00005C010000}"/>
    <cellStyle name="Calculation 2 4" xfId="152" xr:uid="{00000000-0005-0000-0000-00005D010000}"/>
    <cellStyle name="Calculation 2 5" xfId="153" xr:uid="{00000000-0005-0000-0000-00005E010000}"/>
    <cellStyle name="Calculation 2 5 2" xfId="154" xr:uid="{00000000-0005-0000-0000-00005F010000}"/>
    <cellStyle name="Calculation 2 5 3" xfId="155" xr:uid="{00000000-0005-0000-0000-000060010000}"/>
    <cellStyle name="Calculation 2 6" xfId="156" xr:uid="{00000000-0005-0000-0000-000061010000}"/>
    <cellStyle name="Calculation 2 7" xfId="157" xr:uid="{00000000-0005-0000-0000-000062010000}"/>
    <cellStyle name="Calculation 2 8" xfId="1082" xr:uid="{00000000-0005-0000-0000-000063010000}"/>
    <cellStyle name="Calculation 3" xfId="158" xr:uid="{00000000-0005-0000-0000-000064010000}"/>
    <cellStyle name="Calculation 3 2" xfId="159" xr:uid="{00000000-0005-0000-0000-000065010000}"/>
    <cellStyle name="Calculation 3 2 2" xfId="160" xr:uid="{00000000-0005-0000-0000-000066010000}"/>
    <cellStyle name="Calculation 3 2 2 2" xfId="161" xr:uid="{00000000-0005-0000-0000-000067010000}"/>
    <cellStyle name="Calculation 3 2 2 3" xfId="162" xr:uid="{00000000-0005-0000-0000-000068010000}"/>
    <cellStyle name="Calculation 3 2 3" xfId="163" xr:uid="{00000000-0005-0000-0000-000069010000}"/>
    <cellStyle name="Calculation 3 2 4" xfId="164" xr:uid="{00000000-0005-0000-0000-00006A010000}"/>
    <cellStyle name="Calculation 3 3" xfId="165" xr:uid="{00000000-0005-0000-0000-00006B010000}"/>
    <cellStyle name="Calculation 3 3 2" xfId="166" xr:uid="{00000000-0005-0000-0000-00006C010000}"/>
    <cellStyle name="Calculation 3 3 3" xfId="167" xr:uid="{00000000-0005-0000-0000-00006D010000}"/>
    <cellStyle name="Calculation 3 4" xfId="168" xr:uid="{00000000-0005-0000-0000-00006E010000}"/>
    <cellStyle name="Calculation 3 5" xfId="169" xr:uid="{00000000-0005-0000-0000-00006F010000}"/>
    <cellStyle name="Calculation 3 6" xfId="1083" xr:uid="{00000000-0005-0000-0000-000070010000}"/>
    <cellStyle name="Calculation 4" xfId="170" xr:uid="{00000000-0005-0000-0000-000071010000}"/>
    <cellStyle name="Calculation 4 2" xfId="171" xr:uid="{00000000-0005-0000-0000-000072010000}"/>
    <cellStyle name="Calculation 4 2 2" xfId="172" xr:uid="{00000000-0005-0000-0000-000073010000}"/>
    <cellStyle name="Calculation 4 2 3" xfId="173" xr:uid="{00000000-0005-0000-0000-000074010000}"/>
    <cellStyle name="Calculation 4 3" xfId="174" xr:uid="{00000000-0005-0000-0000-000075010000}"/>
    <cellStyle name="Calculation 4 4" xfId="175" xr:uid="{00000000-0005-0000-0000-000076010000}"/>
    <cellStyle name="Calculation 4 5" xfId="1084" xr:uid="{00000000-0005-0000-0000-000077010000}"/>
    <cellStyle name="Calculation 5" xfId="176" xr:uid="{00000000-0005-0000-0000-000078010000}"/>
    <cellStyle name="Calculation 5 2" xfId="177" xr:uid="{00000000-0005-0000-0000-000079010000}"/>
    <cellStyle name="Calculation 5 3" xfId="178" xr:uid="{00000000-0005-0000-0000-00007A010000}"/>
    <cellStyle name="Calculation 5 4" xfId="1085" xr:uid="{00000000-0005-0000-0000-00007B010000}"/>
    <cellStyle name="Calculation 6" xfId="1086" xr:uid="{00000000-0005-0000-0000-00007C010000}"/>
    <cellStyle name="Calculation 7" xfId="1087" xr:uid="{00000000-0005-0000-0000-00007D010000}"/>
    <cellStyle name="Calculation 8" xfId="1088" xr:uid="{00000000-0005-0000-0000-00007E010000}"/>
    <cellStyle name="Calculation 8 10" xfId="1089" xr:uid="{00000000-0005-0000-0000-00007F010000}"/>
    <cellStyle name="Calculation 8 10 10" xfId="1090" xr:uid="{00000000-0005-0000-0000-000080010000}"/>
    <cellStyle name="Calculation 8 10 10 2" xfId="1091" xr:uid="{00000000-0005-0000-0000-000081010000}"/>
    <cellStyle name="Calculation 8 10 11" xfId="1092" xr:uid="{00000000-0005-0000-0000-000082010000}"/>
    <cellStyle name="Calculation 8 10 11 2" xfId="1093" xr:uid="{00000000-0005-0000-0000-000083010000}"/>
    <cellStyle name="Calculation 8 10 12" xfId="1094" xr:uid="{00000000-0005-0000-0000-000084010000}"/>
    <cellStyle name="Calculation 8 10 12 2" xfId="1095" xr:uid="{00000000-0005-0000-0000-000085010000}"/>
    <cellStyle name="Calculation 8 10 13" xfId="1096" xr:uid="{00000000-0005-0000-0000-000086010000}"/>
    <cellStyle name="Calculation 8 10 13 2" xfId="1097" xr:uid="{00000000-0005-0000-0000-000087010000}"/>
    <cellStyle name="Calculation 8 10 14" xfId="1098" xr:uid="{00000000-0005-0000-0000-000088010000}"/>
    <cellStyle name="Calculation 8 10 14 2" xfId="1099" xr:uid="{00000000-0005-0000-0000-000089010000}"/>
    <cellStyle name="Calculation 8 10 15" xfId="1100" xr:uid="{00000000-0005-0000-0000-00008A010000}"/>
    <cellStyle name="Calculation 8 10 15 2" xfId="1101" xr:uid="{00000000-0005-0000-0000-00008B010000}"/>
    <cellStyle name="Calculation 8 10 16" xfId="1102" xr:uid="{00000000-0005-0000-0000-00008C010000}"/>
    <cellStyle name="Calculation 8 10 16 2" xfId="1103" xr:uid="{00000000-0005-0000-0000-00008D010000}"/>
    <cellStyle name="Calculation 8 10 17" xfId="1104" xr:uid="{00000000-0005-0000-0000-00008E010000}"/>
    <cellStyle name="Calculation 8 10 17 2" xfId="1105" xr:uid="{00000000-0005-0000-0000-00008F010000}"/>
    <cellStyle name="Calculation 8 10 18" xfId="1106" xr:uid="{00000000-0005-0000-0000-000090010000}"/>
    <cellStyle name="Calculation 8 10 2" xfId="1107" xr:uid="{00000000-0005-0000-0000-000091010000}"/>
    <cellStyle name="Calculation 8 10 2 2" xfId="1108" xr:uid="{00000000-0005-0000-0000-000092010000}"/>
    <cellStyle name="Calculation 8 10 3" xfId="1109" xr:uid="{00000000-0005-0000-0000-000093010000}"/>
    <cellStyle name="Calculation 8 10 3 2" xfId="1110" xr:uid="{00000000-0005-0000-0000-000094010000}"/>
    <cellStyle name="Calculation 8 10 4" xfId="1111" xr:uid="{00000000-0005-0000-0000-000095010000}"/>
    <cellStyle name="Calculation 8 10 4 2" xfId="1112" xr:uid="{00000000-0005-0000-0000-000096010000}"/>
    <cellStyle name="Calculation 8 10 5" xfId="1113" xr:uid="{00000000-0005-0000-0000-000097010000}"/>
    <cellStyle name="Calculation 8 10 5 2" xfId="1114" xr:uid="{00000000-0005-0000-0000-000098010000}"/>
    <cellStyle name="Calculation 8 10 6" xfId="1115" xr:uid="{00000000-0005-0000-0000-000099010000}"/>
    <cellStyle name="Calculation 8 10 6 2" xfId="1116" xr:uid="{00000000-0005-0000-0000-00009A010000}"/>
    <cellStyle name="Calculation 8 10 7" xfId="1117" xr:uid="{00000000-0005-0000-0000-00009B010000}"/>
    <cellStyle name="Calculation 8 10 7 2" xfId="1118" xr:uid="{00000000-0005-0000-0000-00009C010000}"/>
    <cellStyle name="Calculation 8 10 8" xfId="1119" xr:uid="{00000000-0005-0000-0000-00009D010000}"/>
    <cellStyle name="Calculation 8 10 8 2" xfId="1120" xr:uid="{00000000-0005-0000-0000-00009E010000}"/>
    <cellStyle name="Calculation 8 10 9" xfId="1121" xr:uid="{00000000-0005-0000-0000-00009F010000}"/>
    <cellStyle name="Calculation 8 10 9 2" xfId="1122" xr:uid="{00000000-0005-0000-0000-0000A0010000}"/>
    <cellStyle name="Calculation 8 11" xfId="1123" xr:uid="{00000000-0005-0000-0000-0000A1010000}"/>
    <cellStyle name="Calculation 8 11 10" xfId="1124" xr:uid="{00000000-0005-0000-0000-0000A2010000}"/>
    <cellStyle name="Calculation 8 11 10 2" xfId="1125" xr:uid="{00000000-0005-0000-0000-0000A3010000}"/>
    <cellStyle name="Calculation 8 11 11" xfId="1126" xr:uid="{00000000-0005-0000-0000-0000A4010000}"/>
    <cellStyle name="Calculation 8 11 11 2" xfId="1127" xr:uid="{00000000-0005-0000-0000-0000A5010000}"/>
    <cellStyle name="Calculation 8 11 12" xfId="1128" xr:uid="{00000000-0005-0000-0000-0000A6010000}"/>
    <cellStyle name="Calculation 8 11 12 2" xfId="1129" xr:uid="{00000000-0005-0000-0000-0000A7010000}"/>
    <cellStyle name="Calculation 8 11 13" xfId="1130" xr:uid="{00000000-0005-0000-0000-0000A8010000}"/>
    <cellStyle name="Calculation 8 11 13 2" xfId="1131" xr:uid="{00000000-0005-0000-0000-0000A9010000}"/>
    <cellStyle name="Calculation 8 11 14" xfId="1132" xr:uid="{00000000-0005-0000-0000-0000AA010000}"/>
    <cellStyle name="Calculation 8 11 14 2" xfId="1133" xr:uid="{00000000-0005-0000-0000-0000AB010000}"/>
    <cellStyle name="Calculation 8 11 15" xfId="1134" xr:uid="{00000000-0005-0000-0000-0000AC010000}"/>
    <cellStyle name="Calculation 8 11 15 2" xfId="1135" xr:uid="{00000000-0005-0000-0000-0000AD010000}"/>
    <cellStyle name="Calculation 8 11 16" xfId="1136" xr:uid="{00000000-0005-0000-0000-0000AE010000}"/>
    <cellStyle name="Calculation 8 11 16 2" xfId="1137" xr:uid="{00000000-0005-0000-0000-0000AF010000}"/>
    <cellStyle name="Calculation 8 11 17" xfId="1138" xr:uid="{00000000-0005-0000-0000-0000B0010000}"/>
    <cellStyle name="Calculation 8 11 17 2" xfId="1139" xr:uid="{00000000-0005-0000-0000-0000B1010000}"/>
    <cellStyle name="Calculation 8 11 18" xfId="1140" xr:uid="{00000000-0005-0000-0000-0000B2010000}"/>
    <cellStyle name="Calculation 8 11 2" xfId="1141" xr:uid="{00000000-0005-0000-0000-0000B3010000}"/>
    <cellStyle name="Calculation 8 11 2 2" xfId="1142" xr:uid="{00000000-0005-0000-0000-0000B4010000}"/>
    <cellStyle name="Calculation 8 11 3" xfId="1143" xr:uid="{00000000-0005-0000-0000-0000B5010000}"/>
    <cellStyle name="Calculation 8 11 3 2" xfId="1144" xr:uid="{00000000-0005-0000-0000-0000B6010000}"/>
    <cellStyle name="Calculation 8 11 4" xfId="1145" xr:uid="{00000000-0005-0000-0000-0000B7010000}"/>
    <cellStyle name="Calculation 8 11 4 2" xfId="1146" xr:uid="{00000000-0005-0000-0000-0000B8010000}"/>
    <cellStyle name="Calculation 8 11 5" xfId="1147" xr:uid="{00000000-0005-0000-0000-0000B9010000}"/>
    <cellStyle name="Calculation 8 11 5 2" xfId="1148" xr:uid="{00000000-0005-0000-0000-0000BA010000}"/>
    <cellStyle name="Calculation 8 11 6" xfId="1149" xr:uid="{00000000-0005-0000-0000-0000BB010000}"/>
    <cellStyle name="Calculation 8 11 6 2" xfId="1150" xr:uid="{00000000-0005-0000-0000-0000BC010000}"/>
    <cellStyle name="Calculation 8 11 7" xfId="1151" xr:uid="{00000000-0005-0000-0000-0000BD010000}"/>
    <cellStyle name="Calculation 8 11 7 2" xfId="1152" xr:uid="{00000000-0005-0000-0000-0000BE010000}"/>
    <cellStyle name="Calculation 8 11 8" xfId="1153" xr:uid="{00000000-0005-0000-0000-0000BF010000}"/>
    <cellStyle name="Calculation 8 11 8 2" xfId="1154" xr:uid="{00000000-0005-0000-0000-0000C0010000}"/>
    <cellStyle name="Calculation 8 11 9" xfId="1155" xr:uid="{00000000-0005-0000-0000-0000C1010000}"/>
    <cellStyle name="Calculation 8 11 9 2" xfId="1156" xr:uid="{00000000-0005-0000-0000-0000C2010000}"/>
    <cellStyle name="Calculation 8 12" xfId="1157" xr:uid="{00000000-0005-0000-0000-0000C3010000}"/>
    <cellStyle name="Calculation 8 12 10" xfId="1158" xr:uid="{00000000-0005-0000-0000-0000C4010000}"/>
    <cellStyle name="Calculation 8 12 10 2" xfId="1159" xr:uid="{00000000-0005-0000-0000-0000C5010000}"/>
    <cellStyle name="Calculation 8 12 11" xfId="1160" xr:uid="{00000000-0005-0000-0000-0000C6010000}"/>
    <cellStyle name="Calculation 8 12 11 2" xfId="1161" xr:uid="{00000000-0005-0000-0000-0000C7010000}"/>
    <cellStyle name="Calculation 8 12 12" xfId="1162" xr:uid="{00000000-0005-0000-0000-0000C8010000}"/>
    <cellStyle name="Calculation 8 12 12 2" xfId="1163" xr:uid="{00000000-0005-0000-0000-0000C9010000}"/>
    <cellStyle name="Calculation 8 12 13" xfId="1164" xr:uid="{00000000-0005-0000-0000-0000CA010000}"/>
    <cellStyle name="Calculation 8 12 13 2" xfId="1165" xr:uid="{00000000-0005-0000-0000-0000CB010000}"/>
    <cellStyle name="Calculation 8 12 14" xfId="1166" xr:uid="{00000000-0005-0000-0000-0000CC010000}"/>
    <cellStyle name="Calculation 8 12 14 2" xfId="1167" xr:uid="{00000000-0005-0000-0000-0000CD010000}"/>
    <cellStyle name="Calculation 8 12 15" xfId="1168" xr:uid="{00000000-0005-0000-0000-0000CE010000}"/>
    <cellStyle name="Calculation 8 12 15 2" xfId="1169" xr:uid="{00000000-0005-0000-0000-0000CF010000}"/>
    <cellStyle name="Calculation 8 12 16" xfId="1170" xr:uid="{00000000-0005-0000-0000-0000D0010000}"/>
    <cellStyle name="Calculation 8 12 2" xfId="1171" xr:uid="{00000000-0005-0000-0000-0000D1010000}"/>
    <cellStyle name="Calculation 8 12 2 2" xfId="1172" xr:uid="{00000000-0005-0000-0000-0000D2010000}"/>
    <cellStyle name="Calculation 8 12 3" xfId="1173" xr:uid="{00000000-0005-0000-0000-0000D3010000}"/>
    <cellStyle name="Calculation 8 12 3 2" xfId="1174" xr:uid="{00000000-0005-0000-0000-0000D4010000}"/>
    <cellStyle name="Calculation 8 12 4" xfId="1175" xr:uid="{00000000-0005-0000-0000-0000D5010000}"/>
    <cellStyle name="Calculation 8 12 4 2" xfId="1176" xr:uid="{00000000-0005-0000-0000-0000D6010000}"/>
    <cellStyle name="Calculation 8 12 5" xfId="1177" xr:uid="{00000000-0005-0000-0000-0000D7010000}"/>
    <cellStyle name="Calculation 8 12 5 2" xfId="1178" xr:uid="{00000000-0005-0000-0000-0000D8010000}"/>
    <cellStyle name="Calculation 8 12 6" xfId="1179" xr:uid="{00000000-0005-0000-0000-0000D9010000}"/>
    <cellStyle name="Calculation 8 12 6 2" xfId="1180" xr:uid="{00000000-0005-0000-0000-0000DA010000}"/>
    <cellStyle name="Calculation 8 12 7" xfId="1181" xr:uid="{00000000-0005-0000-0000-0000DB010000}"/>
    <cellStyle name="Calculation 8 12 7 2" xfId="1182" xr:uid="{00000000-0005-0000-0000-0000DC010000}"/>
    <cellStyle name="Calculation 8 12 8" xfId="1183" xr:uid="{00000000-0005-0000-0000-0000DD010000}"/>
    <cellStyle name="Calculation 8 12 8 2" xfId="1184" xr:uid="{00000000-0005-0000-0000-0000DE010000}"/>
    <cellStyle name="Calculation 8 12 9" xfId="1185" xr:uid="{00000000-0005-0000-0000-0000DF010000}"/>
    <cellStyle name="Calculation 8 12 9 2" xfId="1186" xr:uid="{00000000-0005-0000-0000-0000E0010000}"/>
    <cellStyle name="Calculation 8 13" xfId="1187" xr:uid="{00000000-0005-0000-0000-0000E1010000}"/>
    <cellStyle name="Calculation 8 13 10" xfId="1188" xr:uid="{00000000-0005-0000-0000-0000E2010000}"/>
    <cellStyle name="Calculation 8 13 10 2" xfId="1189" xr:uid="{00000000-0005-0000-0000-0000E3010000}"/>
    <cellStyle name="Calculation 8 13 11" xfId="1190" xr:uid="{00000000-0005-0000-0000-0000E4010000}"/>
    <cellStyle name="Calculation 8 13 11 2" xfId="1191" xr:uid="{00000000-0005-0000-0000-0000E5010000}"/>
    <cellStyle name="Calculation 8 13 12" xfId="1192" xr:uid="{00000000-0005-0000-0000-0000E6010000}"/>
    <cellStyle name="Calculation 8 13 12 2" xfId="1193" xr:uid="{00000000-0005-0000-0000-0000E7010000}"/>
    <cellStyle name="Calculation 8 13 13" xfId="1194" xr:uid="{00000000-0005-0000-0000-0000E8010000}"/>
    <cellStyle name="Calculation 8 13 13 2" xfId="1195" xr:uid="{00000000-0005-0000-0000-0000E9010000}"/>
    <cellStyle name="Calculation 8 13 14" xfId="1196" xr:uid="{00000000-0005-0000-0000-0000EA010000}"/>
    <cellStyle name="Calculation 8 13 14 2" xfId="1197" xr:uid="{00000000-0005-0000-0000-0000EB010000}"/>
    <cellStyle name="Calculation 8 13 15" xfId="1198" xr:uid="{00000000-0005-0000-0000-0000EC010000}"/>
    <cellStyle name="Calculation 8 13 15 2" xfId="1199" xr:uid="{00000000-0005-0000-0000-0000ED010000}"/>
    <cellStyle name="Calculation 8 13 16" xfId="1200" xr:uid="{00000000-0005-0000-0000-0000EE010000}"/>
    <cellStyle name="Calculation 8 13 2" xfId="1201" xr:uid="{00000000-0005-0000-0000-0000EF010000}"/>
    <cellStyle name="Calculation 8 13 2 2" xfId="1202" xr:uid="{00000000-0005-0000-0000-0000F0010000}"/>
    <cellStyle name="Calculation 8 13 3" xfId="1203" xr:uid="{00000000-0005-0000-0000-0000F1010000}"/>
    <cellStyle name="Calculation 8 13 3 2" xfId="1204" xr:uid="{00000000-0005-0000-0000-0000F2010000}"/>
    <cellStyle name="Calculation 8 13 4" xfId="1205" xr:uid="{00000000-0005-0000-0000-0000F3010000}"/>
    <cellStyle name="Calculation 8 13 4 2" xfId="1206" xr:uid="{00000000-0005-0000-0000-0000F4010000}"/>
    <cellStyle name="Calculation 8 13 5" xfId="1207" xr:uid="{00000000-0005-0000-0000-0000F5010000}"/>
    <cellStyle name="Calculation 8 13 5 2" xfId="1208" xr:uid="{00000000-0005-0000-0000-0000F6010000}"/>
    <cellStyle name="Calculation 8 13 6" xfId="1209" xr:uid="{00000000-0005-0000-0000-0000F7010000}"/>
    <cellStyle name="Calculation 8 13 6 2" xfId="1210" xr:uid="{00000000-0005-0000-0000-0000F8010000}"/>
    <cellStyle name="Calculation 8 13 7" xfId="1211" xr:uid="{00000000-0005-0000-0000-0000F9010000}"/>
    <cellStyle name="Calculation 8 13 7 2" xfId="1212" xr:uid="{00000000-0005-0000-0000-0000FA010000}"/>
    <cellStyle name="Calculation 8 13 8" xfId="1213" xr:uid="{00000000-0005-0000-0000-0000FB010000}"/>
    <cellStyle name="Calculation 8 13 8 2" xfId="1214" xr:uid="{00000000-0005-0000-0000-0000FC010000}"/>
    <cellStyle name="Calculation 8 13 9" xfId="1215" xr:uid="{00000000-0005-0000-0000-0000FD010000}"/>
    <cellStyle name="Calculation 8 13 9 2" xfId="1216" xr:uid="{00000000-0005-0000-0000-0000FE010000}"/>
    <cellStyle name="Calculation 8 14" xfId="1217" xr:uid="{00000000-0005-0000-0000-0000FF010000}"/>
    <cellStyle name="Calculation 8 14 10" xfId="1218" xr:uid="{00000000-0005-0000-0000-000000020000}"/>
    <cellStyle name="Calculation 8 14 10 2" xfId="1219" xr:uid="{00000000-0005-0000-0000-000001020000}"/>
    <cellStyle name="Calculation 8 14 11" xfId="1220" xr:uid="{00000000-0005-0000-0000-000002020000}"/>
    <cellStyle name="Calculation 8 14 11 2" xfId="1221" xr:uid="{00000000-0005-0000-0000-000003020000}"/>
    <cellStyle name="Calculation 8 14 12" xfId="1222" xr:uid="{00000000-0005-0000-0000-000004020000}"/>
    <cellStyle name="Calculation 8 14 12 2" xfId="1223" xr:uid="{00000000-0005-0000-0000-000005020000}"/>
    <cellStyle name="Calculation 8 14 13" xfId="1224" xr:uid="{00000000-0005-0000-0000-000006020000}"/>
    <cellStyle name="Calculation 8 14 13 2" xfId="1225" xr:uid="{00000000-0005-0000-0000-000007020000}"/>
    <cellStyle name="Calculation 8 14 14" xfId="1226" xr:uid="{00000000-0005-0000-0000-000008020000}"/>
    <cellStyle name="Calculation 8 14 14 2" xfId="1227" xr:uid="{00000000-0005-0000-0000-000009020000}"/>
    <cellStyle name="Calculation 8 14 15" xfId="1228" xr:uid="{00000000-0005-0000-0000-00000A020000}"/>
    <cellStyle name="Calculation 8 14 2" xfId="1229" xr:uid="{00000000-0005-0000-0000-00000B020000}"/>
    <cellStyle name="Calculation 8 14 2 2" xfId="1230" xr:uid="{00000000-0005-0000-0000-00000C020000}"/>
    <cellStyle name="Calculation 8 14 3" xfId="1231" xr:uid="{00000000-0005-0000-0000-00000D020000}"/>
    <cellStyle name="Calculation 8 14 3 2" xfId="1232" xr:uid="{00000000-0005-0000-0000-00000E020000}"/>
    <cellStyle name="Calculation 8 14 4" xfId="1233" xr:uid="{00000000-0005-0000-0000-00000F020000}"/>
    <cellStyle name="Calculation 8 14 4 2" xfId="1234" xr:uid="{00000000-0005-0000-0000-000010020000}"/>
    <cellStyle name="Calculation 8 14 5" xfId="1235" xr:uid="{00000000-0005-0000-0000-000011020000}"/>
    <cellStyle name="Calculation 8 14 5 2" xfId="1236" xr:uid="{00000000-0005-0000-0000-000012020000}"/>
    <cellStyle name="Calculation 8 14 6" xfId="1237" xr:uid="{00000000-0005-0000-0000-000013020000}"/>
    <cellStyle name="Calculation 8 14 6 2" xfId="1238" xr:uid="{00000000-0005-0000-0000-000014020000}"/>
    <cellStyle name="Calculation 8 14 7" xfId="1239" xr:uid="{00000000-0005-0000-0000-000015020000}"/>
    <cellStyle name="Calculation 8 14 7 2" xfId="1240" xr:uid="{00000000-0005-0000-0000-000016020000}"/>
    <cellStyle name="Calculation 8 14 8" xfId="1241" xr:uid="{00000000-0005-0000-0000-000017020000}"/>
    <cellStyle name="Calculation 8 14 8 2" xfId="1242" xr:uid="{00000000-0005-0000-0000-000018020000}"/>
    <cellStyle name="Calculation 8 14 9" xfId="1243" xr:uid="{00000000-0005-0000-0000-000019020000}"/>
    <cellStyle name="Calculation 8 14 9 2" xfId="1244" xr:uid="{00000000-0005-0000-0000-00001A020000}"/>
    <cellStyle name="Calculation 8 15" xfId="1245" xr:uid="{00000000-0005-0000-0000-00001B020000}"/>
    <cellStyle name="Calculation 8 15 2" xfId="1246" xr:uid="{00000000-0005-0000-0000-00001C020000}"/>
    <cellStyle name="Calculation 8 16" xfId="1247" xr:uid="{00000000-0005-0000-0000-00001D020000}"/>
    <cellStyle name="Calculation 8 16 2" xfId="1248" xr:uid="{00000000-0005-0000-0000-00001E020000}"/>
    <cellStyle name="Calculation 8 17" xfId="1249" xr:uid="{00000000-0005-0000-0000-00001F020000}"/>
    <cellStyle name="Calculation 8 17 2" xfId="1250" xr:uid="{00000000-0005-0000-0000-000020020000}"/>
    <cellStyle name="Calculation 8 18" xfId="1251" xr:uid="{00000000-0005-0000-0000-000021020000}"/>
    <cellStyle name="Calculation 8 18 2" xfId="1252" xr:uid="{00000000-0005-0000-0000-000022020000}"/>
    <cellStyle name="Calculation 8 19" xfId="1253" xr:uid="{00000000-0005-0000-0000-000023020000}"/>
    <cellStyle name="Calculation 8 19 2" xfId="1254" xr:uid="{00000000-0005-0000-0000-000024020000}"/>
    <cellStyle name="Calculation 8 2" xfId="1255" xr:uid="{00000000-0005-0000-0000-000025020000}"/>
    <cellStyle name="Calculation 8 2 10" xfId="1256" xr:uid="{00000000-0005-0000-0000-000026020000}"/>
    <cellStyle name="Calculation 8 2 10 10" xfId="1257" xr:uid="{00000000-0005-0000-0000-000027020000}"/>
    <cellStyle name="Calculation 8 2 10 10 2" xfId="1258" xr:uid="{00000000-0005-0000-0000-000028020000}"/>
    <cellStyle name="Calculation 8 2 10 11" xfId="1259" xr:uid="{00000000-0005-0000-0000-000029020000}"/>
    <cellStyle name="Calculation 8 2 10 11 2" xfId="1260" xr:uid="{00000000-0005-0000-0000-00002A020000}"/>
    <cellStyle name="Calculation 8 2 10 12" xfId="1261" xr:uid="{00000000-0005-0000-0000-00002B020000}"/>
    <cellStyle name="Calculation 8 2 10 12 2" xfId="1262" xr:uid="{00000000-0005-0000-0000-00002C020000}"/>
    <cellStyle name="Calculation 8 2 10 13" xfId="1263" xr:uid="{00000000-0005-0000-0000-00002D020000}"/>
    <cellStyle name="Calculation 8 2 10 13 2" xfId="1264" xr:uid="{00000000-0005-0000-0000-00002E020000}"/>
    <cellStyle name="Calculation 8 2 10 14" xfId="1265" xr:uid="{00000000-0005-0000-0000-00002F020000}"/>
    <cellStyle name="Calculation 8 2 10 14 2" xfId="1266" xr:uid="{00000000-0005-0000-0000-000030020000}"/>
    <cellStyle name="Calculation 8 2 10 15" xfId="1267" xr:uid="{00000000-0005-0000-0000-000031020000}"/>
    <cellStyle name="Calculation 8 2 10 15 2" xfId="1268" xr:uid="{00000000-0005-0000-0000-000032020000}"/>
    <cellStyle name="Calculation 8 2 10 16" xfId="1269" xr:uid="{00000000-0005-0000-0000-000033020000}"/>
    <cellStyle name="Calculation 8 2 10 16 2" xfId="1270" xr:uid="{00000000-0005-0000-0000-000034020000}"/>
    <cellStyle name="Calculation 8 2 10 17" xfId="1271" xr:uid="{00000000-0005-0000-0000-000035020000}"/>
    <cellStyle name="Calculation 8 2 10 17 2" xfId="1272" xr:uid="{00000000-0005-0000-0000-000036020000}"/>
    <cellStyle name="Calculation 8 2 10 18" xfId="1273" xr:uid="{00000000-0005-0000-0000-000037020000}"/>
    <cellStyle name="Calculation 8 2 10 2" xfId="1274" xr:uid="{00000000-0005-0000-0000-000038020000}"/>
    <cellStyle name="Calculation 8 2 10 2 2" xfId="1275" xr:uid="{00000000-0005-0000-0000-000039020000}"/>
    <cellStyle name="Calculation 8 2 10 3" xfId="1276" xr:uid="{00000000-0005-0000-0000-00003A020000}"/>
    <cellStyle name="Calculation 8 2 10 3 2" xfId="1277" xr:uid="{00000000-0005-0000-0000-00003B020000}"/>
    <cellStyle name="Calculation 8 2 10 4" xfId="1278" xr:uid="{00000000-0005-0000-0000-00003C020000}"/>
    <cellStyle name="Calculation 8 2 10 4 2" xfId="1279" xr:uid="{00000000-0005-0000-0000-00003D020000}"/>
    <cellStyle name="Calculation 8 2 10 5" xfId="1280" xr:uid="{00000000-0005-0000-0000-00003E020000}"/>
    <cellStyle name="Calculation 8 2 10 5 2" xfId="1281" xr:uid="{00000000-0005-0000-0000-00003F020000}"/>
    <cellStyle name="Calculation 8 2 10 6" xfId="1282" xr:uid="{00000000-0005-0000-0000-000040020000}"/>
    <cellStyle name="Calculation 8 2 10 6 2" xfId="1283" xr:uid="{00000000-0005-0000-0000-000041020000}"/>
    <cellStyle name="Calculation 8 2 10 7" xfId="1284" xr:uid="{00000000-0005-0000-0000-000042020000}"/>
    <cellStyle name="Calculation 8 2 10 7 2" xfId="1285" xr:uid="{00000000-0005-0000-0000-000043020000}"/>
    <cellStyle name="Calculation 8 2 10 8" xfId="1286" xr:uid="{00000000-0005-0000-0000-000044020000}"/>
    <cellStyle name="Calculation 8 2 10 8 2" xfId="1287" xr:uid="{00000000-0005-0000-0000-000045020000}"/>
    <cellStyle name="Calculation 8 2 10 9" xfId="1288" xr:uid="{00000000-0005-0000-0000-000046020000}"/>
    <cellStyle name="Calculation 8 2 10 9 2" xfId="1289" xr:uid="{00000000-0005-0000-0000-000047020000}"/>
    <cellStyle name="Calculation 8 2 11" xfId="1290" xr:uid="{00000000-0005-0000-0000-000048020000}"/>
    <cellStyle name="Calculation 8 2 11 10" xfId="1291" xr:uid="{00000000-0005-0000-0000-000049020000}"/>
    <cellStyle name="Calculation 8 2 11 10 2" xfId="1292" xr:uid="{00000000-0005-0000-0000-00004A020000}"/>
    <cellStyle name="Calculation 8 2 11 11" xfId="1293" xr:uid="{00000000-0005-0000-0000-00004B020000}"/>
    <cellStyle name="Calculation 8 2 11 11 2" xfId="1294" xr:uid="{00000000-0005-0000-0000-00004C020000}"/>
    <cellStyle name="Calculation 8 2 11 12" xfId="1295" xr:uid="{00000000-0005-0000-0000-00004D020000}"/>
    <cellStyle name="Calculation 8 2 11 12 2" xfId="1296" xr:uid="{00000000-0005-0000-0000-00004E020000}"/>
    <cellStyle name="Calculation 8 2 11 13" xfId="1297" xr:uid="{00000000-0005-0000-0000-00004F020000}"/>
    <cellStyle name="Calculation 8 2 11 13 2" xfId="1298" xr:uid="{00000000-0005-0000-0000-000050020000}"/>
    <cellStyle name="Calculation 8 2 11 14" xfId="1299" xr:uid="{00000000-0005-0000-0000-000051020000}"/>
    <cellStyle name="Calculation 8 2 11 14 2" xfId="1300" xr:uid="{00000000-0005-0000-0000-000052020000}"/>
    <cellStyle name="Calculation 8 2 11 15" xfId="1301" xr:uid="{00000000-0005-0000-0000-000053020000}"/>
    <cellStyle name="Calculation 8 2 11 15 2" xfId="1302" xr:uid="{00000000-0005-0000-0000-000054020000}"/>
    <cellStyle name="Calculation 8 2 11 16" xfId="1303" xr:uid="{00000000-0005-0000-0000-000055020000}"/>
    <cellStyle name="Calculation 8 2 11 2" xfId="1304" xr:uid="{00000000-0005-0000-0000-000056020000}"/>
    <cellStyle name="Calculation 8 2 11 2 2" xfId="1305" xr:uid="{00000000-0005-0000-0000-000057020000}"/>
    <cellStyle name="Calculation 8 2 11 3" xfId="1306" xr:uid="{00000000-0005-0000-0000-000058020000}"/>
    <cellStyle name="Calculation 8 2 11 3 2" xfId="1307" xr:uid="{00000000-0005-0000-0000-000059020000}"/>
    <cellStyle name="Calculation 8 2 11 4" xfId="1308" xr:uid="{00000000-0005-0000-0000-00005A020000}"/>
    <cellStyle name="Calculation 8 2 11 4 2" xfId="1309" xr:uid="{00000000-0005-0000-0000-00005B020000}"/>
    <cellStyle name="Calculation 8 2 11 5" xfId="1310" xr:uid="{00000000-0005-0000-0000-00005C020000}"/>
    <cellStyle name="Calculation 8 2 11 5 2" xfId="1311" xr:uid="{00000000-0005-0000-0000-00005D020000}"/>
    <cellStyle name="Calculation 8 2 11 6" xfId="1312" xr:uid="{00000000-0005-0000-0000-00005E020000}"/>
    <cellStyle name="Calculation 8 2 11 6 2" xfId="1313" xr:uid="{00000000-0005-0000-0000-00005F020000}"/>
    <cellStyle name="Calculation 8 2 11 7" xfId="1314" xr:uid="{00000000-0005-0000-0000-000060020000}"/>
    <cellStyle name="Calculation 8 2 11 7 2" xfId="1315" xr:uid="{00000000-0005-0000-0000-000061020000}"/>
    <cellStyle name="Calculation 8 2 11 8" xfId="1316" xr:uid="{00000000-0005-0000-0000-000062020000}"/>
    <cellStyle name="Calculation 8 2 11 8 2" xfId="1317" xr:uid="{00000000-0005-0000-0000-000063020000}"/>
    <cellStyle name="Calculation 8 2 11 9" xfId="1318" xr:uid="{00000000-0005-0000-0000-000064020000}"/>
    <cellStyle name="Calculation 8 2 11 9 2" xfId="1319" xr:uid="{00000000-0005-0000-0000-000065020000}"/>
    <cellStyle name="Calculation 8 2 12" xfId="1320" xr:uid="{00000000-0005-0000-0000-000066020000}"/>
    <cellStyle name="Calculation 8 2 12 10" xfId="1321" xr:uid="{00000000-0005-0000-0000-000067020000}"/>
    <cellStyle name="Calculation 8 2 12 10 2" xfId="1322" xr:uid="{00000000-0005-0000-0000-000068020000}"/>
    <cellStyle name="Calculation 8 2 12 11" xfId="1323" xr:uid="{00000000-0005-0000-0000-000069020000}"/>
    <cellStyle name="Calculation 8 2 12 11 2" xfId="1324" xr:uid="{00000000-0005-0000-0000-00006A020000}"/>
    <cellStyle name="Calculation 8 2 12 12" xfId="1325" xr:uid="{00000000-0005-0000-0000-00006B020000}"/>
    <cellStyle name="Calculation 8 2 12 12 2" xfId="1326" xr:uid="{00000000-0005-0000-0000-00006C020000}"/>
    <cellStyle name="Calculation 8 2 12 13" xfId="1327" xr:uid="{00000000-0005-0000-0000-00006D020000}"/>
    <cellStyle name="Calculation 8 2 12 13 2" xfId="1328" xr:uid="{00000000-0005-0000-0000-00006E020000}"/>
    <cellStyle name="Calculation 8 2 12 14" xfId="1329" xr:uid="{00000000-0005-0000-0000-00006F020000}"/>
    <cellStyle name="Calculation 8 2 12 14 2" xfId="1330" xr:uid="{00000000-0005-0000-0000-000070020000}"/>
    <cellStyle name="Calculation 8 2 12 15" xfId="1331" xr:uid="{00000000-0005-0000-0000-000071020000}"/>
    <cellStyle name="Calculation 8 2 12 15 2" xfId="1332" xr:uid="{00000000-0005-0000-0000-000072020000}"/>
    <cellStyle name="Calculation 8 2 12 16" xfId="1333" xr:uid="{00000000-0005-0000-0000-000073020000}"/>
    <cellStyle name="Calculation 8 2 12 2" xfId="1334" xr:uid="{00000000-0005-0000-0000-000074020000}"/>
    <cellStyle name="Calculation 8 2 12 2 2" xfId="1335" xr:uid="{00000000-0005-0000-0000-000075020000}"/>
    <cellStyle name="Calculation 8 2 12 3" xfId="1336" xr:uid="{00000000-0005-0000-0000-000076020000}"/>
    <cellStyle name="Calculation 8 2 12 3 2" xfId="1337" xr:uid="{00000000-0005-0000-0000-000077020000}"/>
    <cellStyle name="Calculation 8 2 12 4" xfId="1338" xr:uid="{00000000-0005-0000-0000-000078020000}"/>
    <cellStyle name="Calculation 8 2 12 4 2" xfId="1339" xr:uid="{00000000-0005-0000-0000-000079020000}"/>
    <cellStyle name="Calculation 8 2 12 5" xfId="1340" xr:uid="{00000000-0005-0000-0000-00007A020000}"/>
    <cellStyle name="Calculation 8 2 12 5 2" xfId="1341" xr:uid="{00000000-0005-0000-0000-00007B020000}"/>
    <cellStyle name="Calculation 8 2 12 6" xfId="1342" xr:uid="{00000000-0005-0000-0000-00007C020000}"/>
    <cellStyle name="Calculation 8 2 12 6 2" xfId="1343" xr:uid="{00000000-0005-0000-0000-00007D020000}"/>
    <cellStyle name="Calculation 8 2 12 7" xfId="1344" xr:uid="{00000000-0005-0000-0000-00007E020000}"/>
    <cellStyle name="Calculation 8 2 12 7 2" xfId="1345" xr:uid="{00000000-0005-0000-0000-00007F020000}"/>
    <cellStyle name="Calculation 8 2 12 8" xfId="1346" xr:uid="{00000000-0005-0000-0000-000080020000}"/>
    <cellStyle name="Calculation 8 2 12 8 2" xfId="1347" xr:uid="{00000000-0005-0000-0000-000081020000}"/>
    <cellStyle name="Calculation 8 2 12 9" xfId="1348" xr:uid="{00000000-0005-0000-0000-000082020000}"/>
    <cellStyle name="Calculation 8 2 12 9 2" xfId="1349" xr:uid="{00000000-0005-0000-0000-000083020000}"/>
    <cellStyle name="Calculation 8 2 13" xfId="1350" xr:uid="{00000000-0005-0000-0000-000084020000}"/>
    <cellStyle name="Calculation 8 2 13 10" xfId="1351" xr:uid="{00000000-0005-0000-0000-000085020000}"/>
    <cellStyle name="Calculation 8 2 13 10 2" xfId="1352" xr:uid="{00000000-0005-0000-0000-000086020000}"/>
    <cellStyle name="Calculation 8 2 13 11" xfId="1353" xr:uid="{00000000-0005-0000-0000-000087020000}"/>
    <cellStyle name="Calculation 8 2 13 11 2" xfId="1354" xr:uid="{00000000-0005-0000-0000-000088020000}"/>
    <cellStyle name="Calculation 8 2 13 12" xfId="1355" xr:uid="{00000000-0005-0000-0000-000089020000}"/>
    <cellStyle name="Calculation 8 2 13 12 2" xfId="1356" xr:uid="{00000000-0005-0000-0000-00008A020000}"/>
    <cellStyle name="Calculation 8 2 13 13" xfId="1357" xr:uid="{00000000-0005-0000-0000-00008B020000}"/>
    <cellStyle name="Calculation 8 2 13 13 2" xfId="1358" xr:uid="{00000000-0005-0000-0000-00008C020000}"/>
    <cellStyle name="Calculation 8 2 13 14" xfId="1359" xr:uid="{00000000-0005-0000-0000-00008D020000}"/>
    <cellStyle name="Calculation 8 2 13 14 2" xfId="1360" xr:uid="{00000000-0005-0000-0000-00008E020000}"/>
    <cellStyle name="Calculation 8 2 13 15" xfId="1361" xr:uid="{00000000-0005-0000-0000-00008F020000}"/>
    <cellStyle name="Calculation 8 2 13 2" xfId="1362" xr:uid="{00000000-0005-0000-0000-000090020000}"/>
    <cellStyle name="Calculation 8 2 13 2 2" xfId="1363" xr:uid="{00000000-0005-0000-0000-000091020000}"/>
    <cellStyle name="Calculation 8 2 13 3" xfId="1364" xr:uid="{00000000-0005-0000-0000-000092020000}"/>
    <cellStyle name="Calculation 8 2 13 3 2" xfId="1365" xr:uid="{00000000-0005-0000-0000-000093020000}"/>
    <cellStyle name="Calculation 8 2 13 4" xfId="1366" xr:uid="{00000000-0005-0000-0000-000094020000}"/>
    <cellStyle name="Calculation 8 2 13 4 2" xfId="1367" xr:uid="{00000000-0005-0000-0000-000095020000}"/>
    <cellStyle name="Calculation 8 2 13 5" xfId="1368" xr:uid="{00000000-0005-0000-0000-000096020000}"/>
    <cellStyle name="Calculation 8 2 13 5 2" xfId="1369" xr:uid="{00000000-0005-0000-0000-000097020000}"/>
    <cellStyle name="Calculation 8 2 13 6" xfId="1370" xr:uid="{00000000-0005-0000-0000-000098020000}"/>
    <cellStyle name="Calculation 8 2 13 6 2" xfId="1371" xr:uid="{00000000-0005-0000-0000-000099020000}"/>
    <cellStyle name="Calculation 8 2 13 7" xfId="1372" xr:uid="{00000000-0005-0000-0000-00009A020000}"/>
    <cellStyle name="Calculation 8 2 13 7 2" xfId="1373" xr:uid="{00000000-0005-0000-0000-00009B020000}"/>
    <cellStyle name="Calculation 8 2 13 8" xfId="1374" xr:uid="{00000000-0005-0000-0000-00009C020000}"/>
    <cellStyle name="Calculation 8 2 13 8 2" xfId="1375" xr:uid="{00000000-0005-0000-0000-00009D020000}"/>
    <cellStyle name="Calculation 8 2 13 9" xfId="1376" xr:uid="{00000000-0005-0000-0000-00009E020000}"/>
    <cellStyle name="Calculation 8 2 13 9 2" xfId="1377" xr:uid="{00000000-0005-0000-0000-00009F020000}"/>
    <cellStyle name="Calculation 8 2 14" xfId="1378" xr:uid="{00000000-0005-0000-0000-0000A0020000}"/>
    <cellStyle name="Calculation 8 2 14 2" xfId="1379" xr:uid="{00000000-0005-0000-0000-0000A1020000}"/>
    <cellStyle name="Calculation 8 2 15" xfId="1380" xr:uid="{00000000-0005-0000-0000-0000A2020000}"/>
    <cellStyle name="Calculation 8 2 15 2" xfId="1381" xr:uid="{00000000-0005-0000-0000-0000A3020000}"/>
    <cellStyle name="Calculation 8 2 16" xfId="1382" xr:uid="{00000000-0005-0000-0000-0000A4020000}"/>
    <cellStyle name="Calculation 8 2 16 2" xfId="1383" xr:uid="{00000000-0005-0000-0000-0000A5020000}"/>
    <cellStyle name="Calculation 8 2 17" xfId="1384" xr:uid="{00000000-0005-0000-0000-0000A6020000}"/>
    <cellStyle name="Calculation 8 2 17 2" xfId="1385" xr:uid="{00000000-0005-0000-0000-0000A7020000}"/>
    <cellStyle name="Calculation 8 2 18" xfId="1386" xr:uid="{00000000-0005-0000-0000-0000A8020000}"/>
    <cellStyle name="Calculation 8 2 18 2" xfId="1387" xr:uid="{00000000-0005-0000-0000-0000A9020000}"/>
    <cellStyle name="Calculation 8 2 19" xfId="1388" xr:uid="{00000000-0005-0000-0000-0000AA020000}"/>
    <cellStyle name="Calculation 8 2 19 2" xfId="1389" xr:uid="{00000000-0005-0000-0000-0000AB020000}"/>
    <cellStyle name="Calculation 8 2 2" xfId="1390" xr:uid="{00000000-0005-0000-0000-0000AC020000}"/>
    <cellStyle name="Calculation 8 2 2 10" xfId="1391" xr:uid="{00000000-0005-0000-0000-0000AD020000}"/>
    <cellStyle name="Calculation 8 2 2 10 2" xfId="1392" xr:uid="{00000000-0005-0000-0000-0000AE020000}"/>
    <cellStyle name="Calculation 8 2 2 11" xfId="1393" xr:uid="{00000000-0005-0000-0000-0000AF020000}"/>
    <cellStyle name="Calculation 8 2 2 11 2" xfId="1394" xr:uid="{00000000-0005-0000-0000-0000B0020000}"/>
    <cellStyle name="Calculation 8 2 2 12" xfId="1395" xr:uid="{00000000-0005-0000-0000-0000B1020000}"/>
    <cellStyle name="Calculation 8 2 2 12 2" xfId="1396" xr:uid="{00000000-0005-0000-0000-0000B2020000}"/>
    <cellStyle name="Calculation 8 2 2 13" xfId="1397" xr:uid="{00000000-0005-0000-0000-0000B3020000}"/>
    <cellStyle name="Calculation 8 2 2 13 2" xfId="1398" xr:uid="{00000000-0005-0000-0000-0000B4020000}"/>
    <cellStyle name="Calculation 8 2 2 14" xfId="1399" xr:uid="{00000000-0005-0000-0000-0000B5020000}"/>
    <cellStyle name="Calculation 8 2 2 14 2" xfId="1400" xr:uid="{00000000-0005-0000-0000-0000B6020000}"/>
    <cellStyle name="Calculation 8 2 2 15" xfId="1401" xr:uid="{00000000-0005-0000-0000-0000B7020000}"/>
    <cellStyle name="Calculation 8 2 2 15 2" xfId="1402" xr:uid="{00000000-0005-0000-0000-0000B8020000}"/>
    <cellStyle name="Calculation 8 2 2 16" xfId="1403" xr:uid="{00000000-0005-0000-0000-0000B9020000}"/>
    <cellStyle name="Calculation 8 2 2 16 2" xfId="1404" xr:uid="{00000000-0005-0000-0000-0000BA020000}"/>
    <cellStyle name="Calculation 8 2 2 17" xfId="1405" xr:uid="{00000000-0005-0000-0000-0000BB020000}"/>
    <cellStyle name="Calculation 8 2 2 17 2" xfId="1406" xr:uid="{00000000-0005-0000-0000-0000BC020000}"/>
    <cellStyle name="Calculation 8 2 2 18" xfId="1407" xr:uid="{00000000-0005-0000-0000-0000BD020000}"/>
    <cellStyle name="Calculation 8 2 2 18 2" xfId="1408" xr:uid="{00000000-0005-0000-0000-0000BE020000}"/>
    <cellStyle name="Calculation 8 2 2 19" xfId="1409" xr:uid="{00000000-0005-0000-0000-0000BF020000}"/>
    <cellStyle name="Calculation 8 2 2 19 2" xfId="1410" xr:uid="{00000000-0005-0000-0000-0000C0020000}"/>
    <cellStyle name="Calculation 8 2 2 2" xfId="1411" xr:uid="{00000000-0005-0000-0000-0000C1020000}"/>
    <cellStyle name="Calculation 8 2 2 2 10" xfId="1412" xr:uid="{00000000-0005-0000-0000-0000C2020000}"/>
    <cellStyle name="Calculation 8 2 2 2 10 2" xfId="1413" xr:uid="{00000000-0005-0000-0000-0000C3020000}"/>
    <cellStyle name="Calculation 8 2 2 2 11" xfId="1414" xr:uid="{00000000-0005-0000-0000-0000C4020000}"/>
    <cellStyle name="Calculation 8 2 2 2 11 2" xfId="1415" xr:uid="{00000000-0005-0000-0000-0000C5020000}"/>
    <cellStyle name="Calculation 8 2 2 2 12" xfId="1416" xr:uid="{00000000-0005-0000-0000-0000C6020000}"/>
    <cellStyle name="Calculation 8 2 2 2 12 2" xfId="1417" xr:uid="{00000000-0005-0000-0000-0000C7020000}"/>
    <cellStyle name="Calculation 8 2 2 2 13" xfId="1418" xr:uid="{00000000-0005-0000-0000-0000C8020000}"/>
    <cellStyle name="Calculation 8 2 2 2 13 2" xfId="1419" xr:uid="{00000000-0005-0000-0000-0000C9020000}"/>
    <cellStyle name="Calculation 8 2 2 2 14" xfId="1420" xr:uid="{00000000-0005-0000-0000-0000CA020000}"/>
    <cellStyle name="Calculation 8 2 2 2 14 2" xfId="1421" xr:uid="{00000000-0005-0000-0000-0000CB020000}"/>
    <cellStyle name="Calculation 8 2 2 2 15" xfId="1422" xr:uid="{00000000-0005-0000-0000-0000CC020000}"/>
    <cellStyle name="Calculation 8 2 2 2 15 2" xfId="1423" xr:uid="{00000000-0005-0000-0000-0000CD020000}"/>
    <cellStyle name="Calculation 8 2 2 2 16" xfId="1424" xr:uid="{00000000-0005-0000-0000-0000CE020000}"/>
    <cellStyle name="Calculation 8 2 2 2 16 2" xfId="1425" xr:uid="{00000000-0005-0000-0000-0000CF020000}"/>
    <cellStyle name="Calculation 8 2 2 2 17" xfId="1426" xr:uid="{00000000-0005-0000-0000-0000D0020000}"/>
    <cellStyle name="Calculation 8 2 2 2 17 2" xfId="1427" xr:uid="{00000000-0005-0000-0000-0000D1020000}"/>
    <cellStyle name="Calculation 8 2 2 2 18" xfId="1428" xr:uid="{00000000-0005-0000-0000-0000D2020000}"/>
    <cellStyle name="Calculation 8 2 2 2 18 2" xfId="1429" xr:uid="{00000000-0005-0000-0000-0000D3020000}"/>
    <cellStyle name="Calculation 8 2 2 2 19" xfId="1430" xr:uid="{00000000-0005-0000-0000-0000D4020000}"/>
    <cellStyle name="Calculation 8 2 2 2 2" xfId="1431" xr:uid="{00000000-0005-0000-0000-0000D5020000}"/>
    <cellStyle name="Calculation 8 2 2 2 2 2" xfId="1432" xr:uid="{00000000-0005-0000-0000-0000D6020000}"/>
    <cellStyle name="Calculation 8 2 2 2 3" xfId="1433" xr:uid="{00000000-0005-0000-0000-0000D7020000}"/>
    <cellStyle name="Calculation 8 2 2 2 3 2" xfId="1434" xr:uid="{00000000-0005-0000-0000-0000D8020000}"/>
    <cellStyle name="Calculation 8 2 2 2 4" xfId="1435" xr:uid="{00000000-0005-0000-0000-0000D9020000}"/>
    <cellStyle name="Calculation 8 2 2 2 4 2" xfId="1436" xr:uid="{00000000-0005-0000-0000-0000DA020000}"/>
    <cellStyle name="Calculation 8 2 2 2 5" xfId="1437" xr:uid="{00000000-0005-0000-0000-0000DB020000}"/>
    <cellStyle name="Calculation 8 2 2 2 5 2" xfId="1438" xr:uid="{00000000-0005-0000-0000-0000DC020000}"/>
    <cellStyle name="Calculation 8 2 2 2 6" xfId="1439" xr:uid="{00000000-0005-0000-0000-0000DD020000}"/>
    <cellStyle name="Calculation 8 2 2 2 6 2" xfId="1440" xr:uid="{00000000-0005-0000-0000-0000DE020000}"/>
    <cellStyle name="Calculation 8 2 2 2 7" xfId="1441" xr:uid="{00000000-0005-0000-0000-0000DF020000}"/>
    <cellStyle name="Calculation 8 2 2 2 7 2" xfId="1442" xr:uid="{00000000-0005-0000-0000-0000E0020000}"/>
    <cellStyle name="Calculation 8 2 2 2 8" xfId="1443" xr:uid="{00000000-0005-0000-0000-0000E1020000}"/>
    <cellStyle name="Calculation 8 2 2 2 8 2" xfId="1444" xr:uid="{00000000-0005-0000-0000-0000E2020000}"/>
    <cellStyle name="Calculation 8 2 2 2 9" xfId="1445" xr:uid="{00000000-0005-0000-0000-0000E3020000}"/>
    <cellStyle name="Calculation 8 2 2 2 9 2" xfId="1446" xr:uid="{00000000-0005-0000-0000-0000E4020000}"/>
    <cellStyle name="Calculation 8 2 2 20" xfId="1447" xr:uid="{00000000-0005-0000-0000-0000E5020000}"/>
    <cellStyle name="Calculation 8 2 2 3" xfId="1448" xr:uid="{00000000-0005-0000-0000-0000E6020000}"/>
    <cellStyle name="Calculation 8 2 2 3 10" xfId="1449" xr:uid="{00000000-0005-0000-0000-0000E7020000}"/>
    <cellStyle name="Calculation 8 2 2 3 10 2" xfId="1450" xr:uid="{00000000-0005-0000-0000-0000E8020000}"/>
    <cellStyle name="Calculation 8 2 2 3 11" xfId="1451" xr:uid="{00000000-0005-0000-0000-0000E9020000}"/>
    <cellStyle name="Calculation 8 2 2 3 11 2" xfId="1452" xr:uid="{00000000-0005-0000-0000-0000EA020000}"/>
    <cellStyle name="Calculation 8 2 2 3 12" xfId="1453" xr:uid="{00000000-0005-0000-0000-0000EB020000}"/>
    <cellStyle name="Calculation 8 2 2 3 12 2" xfId="1454" xr:uid="{00000000-0005-0000-0000-0000EC020000}"/>
    <cellStyle name="Calculation 8 2 2 3 13" xfId="1455" xr:uid="{00000000-0005-0000-0000-0000ED020000}"/>
    <cellStyle name="Calculation 8 2 2 3 13 2" xfId="1456" xr:uid="{00000000-0005-0000-0000-0000EE020000}"/>
    <cellStyle name="Calculation 8 2 2 3 14" xfId="1457" xr:uid="{00000000-0005-0000-0000-0000EF020000}"/>
    <cellStyle name="Calculation 8 2 2 3 14 2" xfId="1458" xr:uid="{00000000-0005-0000-0000-0000F0020000}"/>
    <cellStyle name="Calculation 8 2 2 3 15" xfId="1459" xr:uid="{00000000-0005-0000-0000-0000F1020000}"/>
    <cellStyle name="Calculation 8 2 2 3 15 2" xfId="1460" xr:uid="{00000000-0005-0000-0000-0000F2020000}"/>
    <cellStyle name="Calculation 8 2 2 3 16" xfId="1461" xr:uid="{00000000-0005-0000-0000-0000F3020000}"/>
    <cellStyle name="Calculation 8 2 2 3 16 2" xfId="1462" xr:uid="{00000000-0005-0000-0000-0000F4020000}"/>
    <cellStyle name="Calculation 8 2 2 3 17" xfId="1463" xr:uid="{00000000-0005-0000-0000-0000F5020000}"/>
    <cellStyle name="Calculation 8 2 2 3 17 2" xfId="1464" xr:uid="{00000000-0005-0000-0000-0000F6020000}"/>
    <cellStyle name="Calculation 8 2 2 3 18" xfId="1465" xr:uid="{00000000-0005-0000-0000-0000F7020000}"/>
    <cellStyle name="Calculation 8 2 2 3 18 2" xfId="1466" xr:uid="{00000000-0005-0000-0000-0000F8020000}"/>
    <cellStyle name="Calculation 8 2 2 3 19" xfId="1467" xr:uid="{00000000-0005-0000-0000-0000F9020000}"/>
    <cellStyle name="Calculation 8 2 2 3 2" xfId="1468" xr:uid="{00000000-0005-0000-0000-0000FA020000}"/>
    <cellStyle name="Calculation 8 2 2 3 2 2" xfId="1469" xr:uid="{00000000-0005-0000-0000-0000FB020000}"/>
    <cellStyle name="Calculation 8 2 2 3 3" xfId="1470" xr:uid="{00000000-0005-0000-0000-0000FC020000}"/>
    <cellStyle name="Calculation 8 2 2 3 3 2" xfId="1471" xr:uid="{00000000-0005-0000-0000-0000FD020000}"/>
    <cellStyle name="Calculation 8 2 2 3 4" xfId="1472" xr:uid="{00000000-0005-0000-0000-0000FE020000}"/>
    <cellStyle name="Calculation 8 2 2 3 4 2" xfId="1473" xr:uid="{00000000-0005-0000-0000-0000FF020000}"/>
    <cellStyle name="Calculation 8 2 2 3 5" xfId="1474" xr:uid="{00000000-0005-0000-0000-000000030000}"/>
    <cellStyle name="Calculation 8 2 2 3 5 2" xfId="1475" xr:uid="{00000000-0005-0000-0000-000001030000}"/>
    <cellStyle name="Calculation 8 2 2 3 6" xfId="1476" xr:uid="{00000000-0005-0000-0000-000002030000}"/>
    <cellStyle name="Calculation 8 2 2 3 6 2" xfId="1477" xr:uid="{00000000-0005-0000-0000-000003030000}"/>
    <cellStyle name="Calculation 8 2 2 3 7" xfId="1478" xr:uid="{00000000-0005-0000-0000-000004030000}"/>
    <cellStyle name="Calculation 8 2 2 3 7 2" xfId="1479" xr:uid="{00000000-0005-0000-0000-000005030000}"/>
    <cellStyle name="Calculation 8 2 2 3 8" xfId="1480" xr:uid="{00000000-0005-0000-0000-000006030000}"/>
    <cellStyle name="Calculation 8 2 2 3 8 2" xfId="1481" xr:uid="{00000000-0005-0000-0000-000007030000}"/>
    <cellStyle name="Calculation 8 2 2 3 9" xfId="1482" xr:uid="{00000000-0005-0000-0000-000008030000}"/>
    <cellStyle name="Calculation 8 2 2 3 9 2" xfId="1483" xr:uid="{00000000-0005-0000-0000-000009030000}"/>
    <cellStyle name="Calculation 8 2 2 4" xfId="1484" xr:uid="{00000000-0005-0000-0000-00000A030000}"/>
    <cellStyle name="Calculation 8 2 2 4 10" xfId="1485" xr:uid="{00000000-0005-0000-0000-00000B030000}"/>
    <cellStyle name="Calculation 8 2 2 4 10 2" xfId="1486" xr:uid="{00000000-0005-0000-0000-00000C030000}"/>
    <cellStyle name="Calculation 8 2 2 4 11" xfId="1487" xr:uid="{00000000-0005-0000-0000-00000D030000}"/>
    <cellStyle name="Calculation 8 2 2 4 11 2" xfId="1488" xr:uid="{00000000-0005-0000-0000-00000E030000}"/>
    <cellStyle name="Calculation 8 2 2 4 12" xfId="1489" xr:uid="{00000000-0005-0000-0000-00000F030000}"/>
    <cellStyle name="Calculation 8 2 2 4 12 2" xfId="1490" xr:uid="{00000000-0005-0000-0000-000010030000}"/>
    <cellStyle name="Calculation 8 2 2 4 13" xfId="1491" xr:uid="{00000000-0005-0000-0000-000011030000}"/>
    <cellStyle name="Calculation 8 2 2 4 13 2" xfId="1492" xr:uid="{00000000-0005-0000-0000-000012030000}"/>
    <cellStyle name="Calculation 8 2 2 4 14" xfId="1493" xr:uid="{00000000-0005-0000-0000-000013030000}"/>
    <cellStyle name="Calculation 8 2 2 4 14 2" xfId="1494" xr:uid="{00000000-0005-0000-0000-000014030000}"/>
    <cellStyle name="Calculation 8 2 2 4 15" xfId="1495" xr:uid="{00000000-0005-0000-0000-000015030000}"/>
    <cellStyle name="Calculation 8 2 2 4 15 2" xfId="1496" xr:uid="{00000000-0005-0000-0000-000016030000}"/>
    <cellStyle name="Calculation 8 2 2 4 16" xfId="1497" xr:uid="{00000000-0005-0000-0000-000017030000}"/>
    <cellStyle name="Calculation 8 2 2 4 2" xfId="1498" xr:uid="{00000000-0005-0000-0000-000018030000}"/>
    <cellStyle name="Calculation 8 2 2 4 2 2" xfId="1499" xr:uid="{00000000-0005-0000-0000-000019030000}"/>
    <cellStyle name="Calculation 8 2 2 4 3" xfId="1500" xr:uid="{00000000-0005-0000-0000-00001A030000}"/>
    <cellStyle name="Calculation 8 2 2 4 3 2" xfId="1501" xr:uid="{00000000-0005-0000-0000-00001B030000}"/>
    <cellStyle name="Calculation 8 2 2 4 4" xfId="1502" xr:uid="{00000000-0005-0000-0000-00001C030000}"/>
    <cellStyle name="Calculation 8 2 2 4 4 2" xfId="1503" xr:uid="{00000000-0005-0000-0000-00001D030000}"/>
    <cellStyle name="Calculation 8 2 2 4 5" xfId="1504" xr:uid="{00000000-0005-0000-0000-00001E030000}"/>
    <cellStyle name="Calculation 8 2 2 4 5 2" xfId="1505" xr:uid="{00000000-0005-0000-0000-00001F030000}"/>
    <cellStyle name="Calculation 8 2 2 4 6" xfId="1506" xr:uid="{00000000-0005-0000-0000-000020030000}"/>
    <cellStyle name="Calculation 8 2 2 4 6 2" xfId="1507" xr:uid="{00000000-0005-0000-0000-000021030000}"/>
    <cellStyle name="Calculation 8 2 2 4 7" xfId="1508" xr:uid="{00000000-0005-0000-0000-000022030000}"/>
    <cellStyle name="Calculation 8 2 2 4 7 2" xfId="1509" xr:uid="{00000000-0005-0000-0000-000023030000}"/>
    <cellStyle name="Calculation 8 2 2 4 8" xfId="1510" xr:uid="{00000000-0005-0000-0000-000024030000}"/>
    <cellStyle name="Calculation 8 2 2 4 8 2" xfId="1511" xr:uid="{00000000-0005-0000-0000-000025030000}"/>
    <cellStyle name="Calculation 8 2 2 4 9" xfId="1512" xr:uid="{00000000-0005-0000-0000-000026030000}"/>
    <cellStyle name="Calculation 8 2 2 4 9 2" xfId="1513" xr:uid="{00000000-0005-0000-0000-000027030000}"/>
    <cellStyle name="Calculation 8 2 2 5" xfId="1514" xr:uid="{00000000-0005-0000-0000-000028030000}"/>
    <cellStyle name="Calculation 8 2 2 5 10" xfId="1515" xr:uid="{00000000-0005-0000-0000-000029030000}"/>
    <cellStyle name="Calculation 8 2 2 5 10 2" xfId="1516" xr:uid="{00000000-0005-0000-0000-00002A030000}"/>
    <cellStyle name="Calculation 8 2 2 5 11" xfId="1517" xr:uid="{00000000-0005-0000-0000-00002B030000}"/>
    <cellStyle name="Calculation 8 2 2 5 11 2" xfId="1518" xr:uid="{00000000-0005-0000-0000-00002C030000}"/>
    <cellStyle name="Calculation 8 2 2 5 12" xfId="1519" xr:uid="{00000000-0005-0000-0000-00002D030000}"/>
    <cellStyle name="Calculation 8 2 2 5 12 2" xfId="1520" xr:uid="{00000000-0005-0000-0000-00002E030000}"/>
    <cellStyle name="Calculation 8 2 2 5 13" xfId="1521" xr:uid="{00000000-0005-0000-0000-00002F030000}"/>
    <cellStyle name="Calculation 8 2 2 5 13 2" xfId="1522" xr:uid="{00000000-0005-0000-0000-000030030000}"/>
    <cellStyle name="Calculation 8 2 2 5 14" xfId="1523" xr:uid="{00000000-0005-0000-0000-000031030000}"/>
    <cellStyle name="Calculation 8 2 2 5 14 2" xfId="1524" xr:uid="{00000000-0005-0000-0000-000032030000}"/>
    <cellStyle name="Calculation 8 2 2 5 15" xfId="1525" xr:uid="{00000000-0005-0000-0000-000033030000}"/>
    <cellStyle name="Calculation 8 2 2 5 15 2" xfId="1526" xr:uid="{00000000-0005-0000-0000-000034030000}"/>
    <cellStyle name="Calculation 8 2 2 5 16" xfId="1527" xr:uid="{00000000-0005-0000-0000-000035030000}"/>
    <cellStyle name="Calculation 8 2 2 5 2" xfId="1528" xr:uid="{00000000-0005-0000-0000-000036030000}"/>
    <cellStyle name="Calculation 8 2 2 5 2 2" xfId="1529" xr:uid="{00000000-0005-0000-0000-000037030000}"/>
    <cellStyle name="Calculation 8 2 2 5 3" xfId="1530" xr:uid="{00000000-0005-0000-0000-000038030000}"/>
    <cellStyle name="Calculation 8 2 2 5 3 2" xfId="1531" xr:uid="{00000000-0005-0000-0000-000039030000}"/>
    <cellStyle name="Calculation 8 2 2 5 4" xfId="1532" xr:uid="{00000000-0005-0000-0000-00003A030000}"/>
    <cellStyle name="Calculation 8 2 2 5 4 2" xfId="1533" xr:uid="{00000000-0005-0000-0000-00003B030000}"/>
    <cellStyle name="Calculation 8 2 2 5 5" xfId="1534" xr:uid="{00000000-0005-0000-0000-00003C030000}"/>
    <cellStyle name="Calculation 8 2 2 5 5 2" xfId="1535" xr:uid="{00000000-0005-0000-0000-00003D030000}"/>
    <cellStyle name="Calculation 8 2 2 5 6" xfId="1536" xr:uid="{00000000-0005-0000-0000-00003E030000}"/>
    <cellStyle name="Calculation 8 2 2 5 6 2" xfId="1537" xr:uid="{00000000-0005-0000-0000-00003F030000}"/>
    <cellStyle name="Calculation 8 2 2 5 7" xfId="1538" xr:uid="{00000000-0005-0000-0000-000040030000}"/>
    <cellStyle name="Calculation 8 2 2 5 7 2" xfId="1539" xr:uid="{00000000-0005-0000-0000-000041030000}"/>
    <cellStyle name="Calculation 8 2 2 5 8" xfId="1540" xr:uid="{00000000-0005-0000-0000-000042030000}"/>
    <cellStyle name="Calculation 8 2 2 5 8 2" xfId="1541" xr:uid="{00000000-0005-0000-0000-000043030000}"/>
    <cellStyle name="Calculation 8 2 2 5 9" xfId="1542" xr:uid="{00000000-0005-0000-0000-000044030000}"/>
    <cellStyle name="Calculation 8 2 2 5 9 2" xfId="1543" xr:uid="{00000000-0005-0000-0000-000045030000}"/>
    <cellStyle name="Calculation 8 2 2 6" xfId="1544" xr:uid="{00000000-0005-0000-0000-000046030000}"/>
    <cellStyle name="Calculation 8 2 2 6 10" xfId="1545" xr:uid="{00000000-0005-0000-0000-000047030000}"/>
    <cellStyle name="Calculation 8 2 2 6 10 2" xfId="1546" xr:uid="{00000000-0005-0000-0000-000048030000}"/>
    <cellStyle name="Calculation 8 2 2 6 11" xfId="1547" xr:uid="{00000000-0005-0000-0000-000049030000}"/>
    <cellStyle name="Calculation 8 2 2 6 11 2" xfId="1548" xr:uid="{00000000-0005-0000-0000-00004A030000}"/>
    <cellStyle name="Calculation 8 2 2 6 12" xfId="1549" xr:uid="{00000000-0005-0000-0000-00004B030000}"/>
    <cellStyle name="Calculation 8 2 2 6 12 2" xfId="1550" xr:uid="{00000000-0005-0000-0000-00004C030000}"/>
    <cellStyle name="Calculation 8 2 2 6 13" xfId="1551" xr:uid="{00000000-0005-0000-0000-00004D030000}"/>
    <cellStyle name="Calculation 8 2 2 6 13 2" xfId="1552" xr:uid="{00000000-0005-0000-0000-00004E030000}"/>
    <cellStyle name="Calculation 8 2 2 6 14" xfId="1553" xr:uid="{00000000-0005-0000-0000-00004F030000}"/>
    <cellStyle name="Calculation 8 2 2 6 14 2" xfId="1554" xr:uid="{00000000-0005-0000-0000-000050030000}"/>
    <cellStyle name="Calculation 8 2 2 6 15" xfId="1555" xr:uid="{00000000-0005-0000-0000-000051030000}"/>
    <cellStyle name="Calculation 8 2 2 6 2" xfId="1556" xr:uid="{00000000-0005-0000-0000-000052030000}"/>
    <cellStyle name="Calculation 8 2 2 6 2 2" xfId="1557" xr:uid="{00000000-0005-0000-0000-000053030000}"/>
    <cellStyle name="Calculation 8 2 2 6 3" xfId="1558" xr:uid="{00000000-0005-0000-0000-000054030000}"/>
    <cellStyle name="Calculation 8 2 2 6 3 2" xfId="1559" xr:uid="{00000000-0005-0000-0000-000055030000}"/>
    <cellStyle name="Calculation 8 2 2 6 4" xfId="1560" xr:uid="{00000000-0005-0000-0000-000056030000}"/>
    <cellStyle name="Calculation 8 2 2 6 4 2" xfId="1561" xr:uid="{00000000-0005-0000-0000-000057030000}"/>
    <cellStyle name="Calculation 8 2 2 6 5" xfId="1562" xr:uid="{00000000-0005-0000-0000-000058030000}"/>
    <cellStyle name="Calculation 8 2 2 6 5 2" xfId="1563" xr:uid="{00000000-0005-0000-0000-000059030000}"/>
    <cellStyle name="Calculation 8 2 2 6 6" xfId="1564" xr:uid="{00000000-0005-0000-0000-00005A030000}"/>
    <cellStyle name="Calculation 8 2 2 6 6 2" xfId="1565" xr:uid="{00000000-0005-0000-0000-00005B030000}"/>
    <cellStyle name="Calculation 8 2 2 6 7" xfId="1566" xr:uid="{00000000-0005-0000-0000-00005C030000}"/>
    <cellStyle name="Calculation 8 2 2 6 7 2" xfId="1567" xr:uid="{00000000-0005-0000-0000-00005D030000}"/>
    <cellStyle name="Calculation 8 2 2 6 8" xfId="1568" xr:uid="{00000000-0005-0000-0000-00005E030000}"/>
    <cellStyle name="Calculation 8 2 2 6 8 2" xfId="1569" xr:uid="{00000000-0005-0000-0000-00005F030000}"/>
    <cellStyle name="Calculation 8 2 2 6 9" xfId="1570" xr:uid="{00000000-0005-0000-0000-000060030000}"/>
    <cellStyle name="Calculation 8 2 2 6 9 2" xfId="1571" xr:uid="{00000000-0005-0000-0000-000061030000}"/>
    <cellStyle name="Calculation 8 2 2 7" xfId="1572" xr:uid="{00000000-0005-0000-0000-000062030000}"/>
    <cellStyle name="Calculation 8 2 2 7 2" xfId="1573" xr:uid="{00000000-0005-0000-0000-000063030000}"/>
    <cellStyle name="Calculation 8 2 2 8" xfId="1574" xr:uid="{00000000-0005-0000-0000-000064030000}"/>
    <cellStyle name="Calculation 8 2 2 8 2" xfId="1575" xr:uid="{00000000-0005-0000-0000-000065030000}"/>
    <cellStyle name="Calculation 8 2 2 9" xfId="1576" xr:uid="{00000000-0005-0000-0000-000066030000}"/>
    <cellStyle name="Calculation 8 2 2 9 2" xfId="1577" xr:uid="{00000000-0005-0000-0000-000067030000}"/>
    <cellStyle name="Calculation 8 2 20" xfId="1578" xr:uid="{00000000-0005-0000-0000-000068030000}"/>
    <cellStyle name="Calculation 8 2 20 2" xfId="1579" xr:uid="{00000000-0005-0000-0000-000069030000}"/>
    <cellStyle name="Calculation 8 2 21" xfId="1580" xr:uid="{00000000-0005-0000-0000-00006A030000}"/>
    <cellStyle name="Calculation 8 2 21 2" xfId="1581" xr:uid="{00000000-0005-0000-0000-00006B030000}"/>
    <cellStyle name="Calculation 8 2 22" xfId="1582" xr:uid="{00000000-0005-0000-0000-00006C030000}"/>
    <cellStyle name="Calculation 8 2 22 2" xfId="1583" xr:uid="{00000000-0005-0000-0000-00006D030000}"/>
    <cellStyle name="Calculation 8 2 23" xfId="1584" xr:uid="{00000000-0005-0000-0000-00006E030000}"/>
    <cellStyle name="Calculation 8 2 23 2" xfId="1585" xr:uid="{00000000-0005-0000-0000-00006F030000}"/>
    <cellStyle name="Calculation 8 2 24" xfId="1586" xr:uid="{00000000-0005-0000-0000-000070030000}"/>
    <cellStyle name="Calculation 8 2 24 2" xfId="1587" xr:uid="{00000000-0005-0000-0000-000071030000}"/>
    <cellStyle name="Calculation 8 2 25" xfId="1588" xr:uid="{00000000-0005-0000-0000-000072030000}"/>
    <cellStyle name="Calculation 8 2 25 2" xfId="1589" xr:uid="{00000000-0005-0000-0000-000073030000}"/>
    <cellStyle name="Calculation 8 2 26" xfId="1590" xr:uid="{00000000-0005-0000-0000-000074030000}"/>
    <cellStyle name="Calculation 8 2 26 2" xfId="1591" xr:uid="{00000000-0005-0000-0000-000075030000}"/>
    <cellStyle name="Calculation 8 2 27" xfId="1592" xr:uid="{00000000-0005-0000-0000-000076030000}"/>
    <cellStyle name="Calculation 8 2 3" xfId="1593" xr:uid="{00000000-0005-0000-0000-000077030000}"/>
    <cellStyle name="Calculation 8 2 3 10" xfId="1594" xr:uid="{00000000-0005-0000-0000-000078030000}"/>
    <cellStyle name="Calculation 8 2 3 10 2" xfId="1595" xr:uid="{00000000-0005-0000-0000-000079030000}"/>
    <cellStyle name="Calculation 8 2 3 11" xfId="1596" xr:uid="{00000000-0005-0000-0000-00007A030000}"/>
    <cellStyle name="Calculation 8 2 3 11 2" xfId="1597" xr:uid="{00000000-0005-0000-0000-00007B030000}"/>
    <cellStyle name="Calculation 8 2 3 12" xfId="1598" xr:uid="{00000000-0005-0000-0000-00007C030000}"/>
    <cellStyle name="Calculation 8 2 3 12 2" xfId="1599" xr:uid="{00000000-0005-0000-0000-00007D030000}"/>
    <cellStyle name="Calculation 8 2 3 13" xfId="1600" xr:uid="{00000000-0005-0000-0000-00007E030000}"/>
    <cellStyle name="Calculation 8 2 3 13 2" xfId="1601" xr:uid="{00000000-0005-0000-0000-00007F030000}"/>
    <cellStyle name="Calculation 8 2 3 14" xfId="1602" xr:uid="{00000000-0005-0000-0000-000080030000}"/>
    <cellStyle name="Calculation 8 2 3 14 2" xfId="1603" xr:uid="{00000000-0005-0000-0000-000081030000}"/>
    <cellStyle name="Calculation 8 2 3 15" xfId="1604" xr:uid="{00000000-0005-0000-0000-000082030000}"/>
    <cellStyle name="Calculation 8 2 3 15 2" xfId="1605" xr:uid="{00000000-0005-0000-0000-000083030000}"/>
    <cellStyle name="Calculation 8 2 3 16" xfId="1606" xr:uid="{00000000-0005-0000-0000-000084030000}"/>
    <cellStyle name="Calculation 8 2 3 16 2" xfId="1607" xr:uid="{00000000-0005-0000-0000-000085030000}"/>
    <cellStyle name="Calculation 8 2 3 17" xfId="1608" xr:uid="{00000000-0005-0000-0000-000086030000}"/>
    <cellStyle name="Calculation 8 2 3 17 2" xfId="1609" xr:uid="{00000000-0005-0000-0000-000087030000}"/>
    <cellStyle name="Calculation 8 2 3 18" xfId="1610" xr:uid="{00000000-0005-0000-0000-000088030000}"/>
    <cellStyle name="Calculation 8 2 3 18 2" xfId="1611" xr:uid="{00000000-0005-0000-0000-000089030000}"/>
    <cellStyle name="Calculation 8 2 3 19" xfId="1612" xr:uid="{00000000-0005-0000-0000-00008A030000}"/>
    <cellStyle name="Calculation 8 2 3 19 2" xfId="1613" xr:uid="{00000000-0005-0000-0000-00008B030000}"/>
    <cellStyle name="Calculation 8 2 3 2" xfId="1614" xr:uid="{00000000-0005-0000-0000-00008C030000}"/>
    <cellStyle name="Calculation 8 2 3 2 10" xfId="1615" xr:uid="{00000000-0005-0000-0000-00008D030000}"/>
    <cellStyle name="Calculation 8 2 3 2 10 2" xfId="1616" xr:uid="{00000000-0005-0000-0000-00008E030000}"/>
    <cellStyle name="Calculation 8 2 3 2 11" xfId="1617" xr:uid="{00000000-0005-0000-0000-00008F030000}"/>
    <cellStyle name="Calculation 8 2 3 2 11 2" xfId="1618" xr:uid="{00000000-0005-0000-0000-000090030000}"/>
    <cellStyle name="Calculation 8 2 3 2 12" xfId="1619" xr:uid="{00000000-0005-0000-0000-000091030000}"/>
    <cellStyle name="Calculation 8 2 3 2 12 2" xfId="1620" xr:uid="{00000000-0005-0000-0000-000092030000}"/>
    <cellStyle name="Calculation 8 2 3 2 13" xfId="1621" xr:uid="{00000000-0005-0000-0000-000093030000}"/>
    <cellStyle name="Calculation 8 2 3 2 13 2" xfId="1622" xr:uid="{00000000-0005-0000-0000-000094030000}"/>
    <cellStyle name="Calculation 8 2 3 2 14" xfId="1623" xr:uid="{00000000-0005-0000-0000-000095030000}"/>
    <cellStyle name="Calculation 8 2 3 2 14 2" xfId="1624" xr:uid="{00000000-0005-0000-0000-000096030000}"/>
    <cellStyle name="Calculation 8 2 3 2 15" xfId="1625" xr:uid="{00000000-0005-0000-0000-000097030000}"/>
    <cellStyle name="Calculation 8 2 3 2 15 2" xfId="1626" xr:uid="{00000000-0005-0000-0000-000098030000}"/>
    <cellStyle name="Calculation 8 2 3 2 16" xfId="1627" xr:uid="{00000000-0005-0000-0000-000099030000}"/>
    <cellStyle name="Calculation 8 2 3 2 16 2" xfId="1628" xr:uid="{00000000-0005-0000-0000-00009A030000}"/>
    <cellStyle name="Calculation 8 2 3 2 17" xfId="1629" xr:uid="{00000000-0005-0000-0000-00009B030000}"/>
    <cellStyle name="Calculation 8 2 3 2 17 2" xfId="1630" xr:uid="{00000000-0005-0000-0000-00009C030000}"/>
    <cellStyle name="Calculation 8 2 3 2 18" xfId="1631" xr:uid="{00000000-0005-0000-0000-00009D030000}"/>
    <cellStyle name="Calculation 8 2 3 2 18 2" xfId="1632" xr:uid="{00000000-0005-0000-0000-00009E030000}"/>
    <cellStyle name="Calculation 8 2 3 2 19" xfId="1633" xr:uid="{00000000-0005-0000-0000-00009F030000}"/>
    <cellStyle name="Calculation 8 2 3 2 2" xfId="1634" xr:uid="{00000000-0005-0000-0000-0000A0030000}"/>
    <cellStyle name="Calculation 8 2 3 2 2 2" xfId="1635" xr:uid="{00000000-0005-0000-0000-0000A1030000}"/>
    <cellStyle name="Calculation 8 2 3 2 3" xfId="1636" xr:uid="{00000000-0005-0000-0000-0000A2030000}"/>
    <cellStyle name="Calculation 8 2 3 2 3 2" xfId="1637" xr:uid="{00000000-0005-0000-0000-0000A3030000}"/>
    <cellStyle name="Calculation 8 2 3 2 4" xfId="1638" xr:uid="{00000000-0005-0000-0000-0000A4030000}"/>
    <cellStyle name="Calculation 8 2 3 2 4 2" xfId="1639" xr:uid="{00000000-0005-0000-0000-0000A5030000}"/>
    <cellStyle name="Calculation 8 2 3 2 5" xfId="1640" xr:uid="{00000000-0005-0000-0000-0000A6030000}"/>
    <cellStyle name="Calculation 8 2 3 2 5 2" xfId="1641" xr:uid="{00000000-0005-0000-0000-0000A7030000}"/>
    <cellStyle name="Calculation 8 2 3 2 6" xfId="1642" xr:uid="{00000000-0005-0000-0000-0000A8030000}"/>
    <cellStyle name="Calculation 8 2 3 2 6 2" xfId="1643" xr:uid="{00000000-0005-0000-0000-0000A9030000}"/>
    <cellStyle name="Calculation 8 2 3 2 7" xfId="1644" xr:uid="{00000000-0005-0000-0000-0000AA030000}"/>
    <cellStyle name="Calculation 8 2 3 2 7 2" xfId="1645" xr:uid="{00000000-0005-0000-0000-0000AB030000}"/>
    <cellStyle name="Calculation 8 2 3 2 8" xfId="1646" xr:uid="{00000000-0005-0000-0000-0000AC030000}"/>
    <cellStyle name="Calculation 8 2 3 2 8 2" xfId="1647" xr:uid="{00000000-0005-0000-0000-0000AD030000}"/>
    <cellStyle name="Calculation 8 2 3 2 9" xfId="1648" xr:uid="{00000000-0005-0000-0000-0000AE030000}"/>
    <cellStyle name="Calculation 8 2 3 2 9 2" xfId="1649" xr:uid="{00000000-0005-0000-0000-0000AF030000}"/>
    <cellStyle name="Calculation 8 2 3 20" xfId="1650" xr:uid="{00000000-0005-0000-0000-0000B0030000}"/>
    <cellStyle name="Calculation 8 2 3 3" xfId="1651" xr:uid="{00000000-0005-0000-0000-0000B1030000}"/>
    <cellStyle name="Calculation 8 2 3 3 10" xfId="1652" xr:uid="{00000000-0005-0000-0000-0000B2030000}"/>
    <cellStyle name="Calculation 8 2 3 3 10 2" xfId="1653" xr:uid="{00000000-0005-0000-0000-0000B3030000}"/>
    <cellStyle name="Calculation 8 2 3 3 11" xfId="1654" xr:uid="{00000000-0005-0000-0000-0000B4030000}"/>
    <cellStyle name="Calculation 8 2 3 3 11 2" xfId="1655" xr:uid="{00000000-0005-0000-0000-0000B5030000}"/>
    <cellStyle name="Calculation 8 2 3 3 12" xfId="1656" xr:uid="{00000000-0005-0000-0000-0000B6030000}"/>
    <cellStyle name="Calculation 8 2 3 3 12 2" xfId="1657" xr:uid="{00000000-0005-0000-0000-0000B7030000}"/>
    <cellStyle name="Calculation 8 2 3 3 13" xfId="1658" xr:uid="{00000000-0005-0000-0000-0000B8030000}"/>
    <cellStyle name="Calculation 8 2 3 3 13 2" xfId="1659" xr:uid="{00000000-0005-0000-0000-0000B9030000}"/>
    <cellStyle name="Calculation 8 2 3 3 14" xfId="1660" xr:uid="{00000000-0005-0000-0000-0000BA030000}"/>
    <cellStyle name="Calculation 8 2 3 3 14 2" xfId="1661" xr:uid="{00000000-0005-0000-0000-0000BB030000}"/>
    <cellStyle name="Calculation 8 2 3 3 15" xfId="1662" xr:uid="{00000000-0005-0000-0000-0000BC030000}"/>
    <cellStyle name="Calculation 8 2 3 3 15 2" xfId="1663" xr:uid="{00000000-0005-0000-0000-0000BD030000}"/>
    <cellStyle name="Calculation 8 2 3 3 16" xfId="1664" xr:uid="{00000000-0005-0000-0000-0000BE030000}"/>
    <cellStyle name="Calculation 8 2 3 3 16 2" xfId="1665" xr:uid="{00000000-0005-0000-0000-0000BF030000}"/>
    <cellStyle name="Calculation 8 2 3 3 17" xfId="1666" xr:uid="{00000000-0005-0000-0000-0000C0030000}"/>
    <cellStyle name="Calculation 8 2 3 3 17 2" xfId="1667" xr:uid="{00000000-0005-0000-0000-0000C1030000}"/>
    <cellStyle name="Calculation 8 2 3 3 18" xfId="1668" xr:uid="{00000000-0005-0000-0000-0000C2030000}"/>
    <cellStyle name="Calculation 8 2 3 3 18 2" xfId="1669" xr:uid="{00000000-0005-0000-0000-0000C3030000}"/>
    <cellStyle name="Calculation 8 2 3 3 19" xfId="1670" xr:uid="{00000000-0005-0000-0000-0000C4030000}"/>
    <cellStyle name="Calculation 8 2 3 3 2" xfId="1671" xr:uid="{00000000-0005-0000-0000-0000C5030000}"/>
    <cellStyle name="Calculation 8 2 3 3 2 2" xfId="1672" xr:uid="{00000000-0005-0000-0000-0000C6030000}"/>
    <cellStyle name="Calculation 8 2 3 3 3" xfId="1673" xr:uid="{00000000-0005-0000-0000-0000C7030000}"/>
    <cellStyle name="Calculation 8 2 3 3 3 2" xfId="1674" xr:uid="{00000000-0005-0000-0000-0000C8030000}"/>
    <cellStyle name="Calculation 8 2 3 3 4" xfId="1675" xr:uid="{00000000-0005-0000-0000-0000C9030000}"/>
    <cellStyle name="Calculation 8 2 3 3 4 2" xfId="1676" xr:uid="{00000000-0005-0000-0000-0000CA030000}"/>
    <cellStyle name="Calculation 8 2 3 3 5" xfId="1677" xr:uid="{00000000-0005-0000-0000-0000CB030000}"/>
    <cellStyle name="Calculation 8 2 3 3 5 2" xfId="1678" xr:uid="{00000000-0005-0000-0000-0000CC030000}"/>
    <cellStyle name="Calculation 8 2 3 3 6" xfId="1679" xr:uid="{00000000-0005-0000-0000-0000CD030000}"/>
    <cellStyle name="Calculation 8 2 3 3 6 2" xfId="1680" xr:uid="{00000000-0005-0000-0000-0000CE030000}"/>
    <cellStyle name="Calculation 8 2 3 3 7" xfId="1681" xr:uid="{00000000-0005-0000-0000-0000CF030000}"/>
    <cellStyle name="Calculation 8 2 3 3 7 2" xfId="1682" xr:uid="{00000000-0005-0000-0000-0000D0030000}"/>
    <cellStyle name="Calculation 8 2 3 3 8" xfId="1683" xr:uid="{00000000-0005-0000-0000-0000D1030000}"/>
    <cellStyle name="Calculation 8 2 3 3 8 2" xfId="1684" xr:uid="{00000000-0005-0000-0000-0000D2030000}"/>
    <cellStyle name="Calculation 8 2 3 3 9" xfId="1685" xr:uid="{00000000-0005-0000-0000-0000D3030000}"/>
    <cellStyle name="Calculation 8 2 3 3 9 2" xfId="1686" xr:uid="{00000000-0005-0000-0000-0000D4030000}"/>
    <cellStyle name="Calculation 8 2 3 4" xfId="1687" xr:uid="{00000000-0005-0000-0000-0000D5030000}"/>
    <cellStyle name="Calculation 8 2 3 4 10" xfId="1688" xr:uid="{00000000-0005-0000-0000-0000D6030000}"/>
    <cellStyle name="Calculation 8 2 3 4 10 2" xfId="1689" xr:uid="{00000000-0005-0000-0000-0000D7030000}"/>
    <cellStyle name="Calculation 8 2 3 4 11" xfId="1690" xr:uid="{00000000-0005-0000-0000-0000D8030000}"/>
    <cellStyle name="Calculation 8 2 3 4 11 2" xfId="1691" xr:uid="{00000000-0005-0000-0000-0000D9030000}"/>
    <cellStyle name="Calculation 8 2 3 4 12" xfId="1692" xr:uid="{00000000-0005-0000-0000-0000DA030000}"/>
    <cellStyle name="Calculation 8 2 3 4 12 2" xfId="1693" xr:uid="{00000000-0005-0000-0000-0000DB030000}"/>
    <cellStyle name="Calculation 8 2 3 4 13" xfId="1694" xr:uid="{00000000-0005-0000-0000-0000DC030000}"/>
    <cellStyle name="Calculation 8 2 3 4 13 2" xfId="1695" xr:uid="{00000000-0005-0000-0000-0000DD030000}"/>
    <cellStyle name="Calculation 8 2 3 4 14" xfId="1696" xr:uid="{00000000-0005-0000-0000-0000DE030000}"/>
    <cellStyle name="Calculation 8 2 3 4 14 2" xfId="1697" xr:uid="{00000000-0005-0000-0000-0000DF030000}"/>
    <cellStyle name="Calculation 8 2 3 4 15" xfId="1698" xr:uid="{00000000-0005-0000-0000-0000E0030000}"/>
    <cellStyle name="Calculation 8 2 3 4 15 2" xfId="1699" xr:uid="{00000000-0005-0000-0000-0000E1030000}"/>
    <cellStyle name="Calculation 8 2 3 4 16" xfId="1700" xr:uid="{00000000-0005-0000-0000-0000E2030000}"/>
    <cellStyle name="Calculation 8 2 3 4 2" xfId="1701" xr:uid="{00000000-0005-0000-0000-0000E3030000}"/>
    <cellStyle name="Calculation 8 2 3 4 2 2" xfId="1702" xr:uid="{00000000-0005-0000-0000-0000E4030000}"/>
    <cellStyle name="Calculation 8 2 3 4 3" xfId="1703" xr:uid="{00000000-0005-0000-0000-0000E5030000}"/>
    <cellStyle name="Calculation 8 2 3 4 3 2" xfId="1704" xr:uid="{00000000-0005-0000-0000-0000E6030000}"/>
    <cellStyle name="Calculation 8 2 3 4 4" xfId="1705" xr:uid="{00000000-0005-0000-0000-0000E7030000}"/>
    <cellStyle name="Calculation 8 2 3 4 4 2" xfId="1706" xr:uid="{00000000-0005-0000-0000-0000E8030000}"/>
    <cellStyle name="Calculation 8 2 3 4 5" xfId="1707" xr:uid="{00000000-0005-0000-0000-0000E9030000}"/>
    <cellStyle name="Calculation 8 2 3 4 5 2" xfId="1708" xr:uid="{00000000-0005-0000-0000-0000EA030000}"/>
    <cellStyle name="Calculation 8 2 3 4 6" xfId="1709" xr:uid="{00000000-0005-0000-0000-0000EB030000}"/>
    <cellStyle name="Calculation 8 2 3 4 6 2" xfId="1710" xr:uid="{00000000-0005-0000-0000-0000EC030000}"/>
    <cellStyle name="Calculation 8 2 3 4 7" xfId="1711" xr:uid="{00000000-0005-0000-0000-0000ED030000}"/>
    <cellStyle name="Calculation 8 2 3 4 7 2" xfId="1712" xr:uid="{00000000-0005-0000-0000-0000EE030000}"/>
    <cellStyle name="Calculation 8 2 3 4 8" xfId="1713" xr:uid="{00000000-0005-0000-0000-0000EF030000}"/>
    <cellStyle name="Calculation 8 2 3 4 8 2" xfId="1714" xr:uid="{00000000-0005-0000-0000-0000F0030000}"/>
    <cellStyle name="Calculation 8 2 3 4 9" xfId="1715" xr:uid="{00000000-0005-0000-0000-0000F1030000}"/>
    <cellStyle name="Calculation 8 2 3 4 9 2" xfId="1716" xr:uid="{00000000-0005-0000-0000-0000F2030000}"/>
    <cellStyle name="Calculation 8 2 3 5" xfId="1717" xr:uid="{00000000-0005-0000-0000-0000F3030000}"/>
    <cellStyle name="Calculation 8 2 3 5 10" xfId="1718" xr:uid="{00000000-0005-0000-0000-0000F4030000}"/>
    <cellStyle name="Calculation 8 2 3 5 10 2" xfId="1719" xr:uid="{00000000-0005-0000-0000-0000F5030000}"/>
    <cellStyle name="Calculation 8 2 3 5 11" xfId="1720" xr:uid="{00000000-0005-0000-0000-0000F6030000}"/>
    <cellStyle name="Calculation 8 2 3 5 11 2" xfId="1721" xr:uid="{00000000-0005-0000-0000-0000F7030000}"/>
    <cellStyle name="Calculation 8 2 3 5 12" xfId="1722" xr:uid="{00000000-0005-0000-0000-0000F8030000}"/>
    <cellStyle name="Calculation 8 2 3 5 12 2" xfId="1723" xr:uid="{00000000-0005-0000-0000-0000F9030000}"/>
    <cellStyle name="Calculation 8 2 3 5 13" xfId="1724" xr:uid="{00000000-0005-0000-0000-0000FA030000}"/>
    <cellStyle name="Calculation 8 2 3 5 13 2" xfId="1725" xr:uid="{00000000-0005-0000-0000-0000FB030000}"/>
    <cellStyle name="Calculation 8 2 3 5 14" xfId="1726" xr:uid="{00000000-0005-0000-0000-0000FC030000}"/>
    <cellStyle name="Calculation 8 2 3 5 14 2" xfId="1727" xr:uid="{00000000-0005-0000-0000-0000FD030000}"/>
    <cellStyle name="Calculation 8 2 3 5 15" xfId="1728" xr:uid="{00000000-0005-0000-0000-0000FE030000}"/>
    <cellStyle name="Calculation 8 2 3 5 15 2" xfId="1729" xr:uid="{00000000-0005-0000-0000-0000FF030000}"/>
    <cellStyle name="Calculation 8 2 3 5 16" xfId="1730" xr:uid="{00000000-0005-0000-0000-000000040000}"/>
    <cellStyle name="Calculation 8 2 3 5 2" xfId="1731" xr:uid="{00000000-0005-0000-0000-000001040000}"/>
    <cellStyle name="Calculation 8 2 3 5 2 2" xfId="1732" xr:uid="{00000000-0005-0000-0000-000002040000}"/>
    <cellStyle name="Calculation 8 2 3 5 3" xfId="1733" xr:uid="{00000000-0005-0000-0000-000003040000}"/>
    <cellStyle name="Calculation 8 2 3 5 3 2" xfId="1734" xr:uid="{00000000-0005-0000-0000-000004040000}"/>
    <cellStyle name="Calculation 8 2 3 5 4" xfId="1735" xr:uid="{00000000-0005-0000-0000-000005040000}"/>
    <cellStyle name="Calculation 8 2 3 5 4 2" xfId="1736" xr:uid="{00000000-0005-0000-0000-000006040000}"/>
    <cellStyle name="Calculation 8 2 3 5 5" xfId="1737" xr:uid="{00000000-0005-0000-0000-000007040000}"/>
    <cellStyle name="Calculation 8 2 3 5 5 2" xfId="1738" xr:uid="{00000000-0005-0000-0000-000008040000}"/>
    <cellStyle name="Calculation 8 2 3 5 6" xfId="1739" xr:uid="{00000000-0005-0000-0000-000009040000}"/>
    <cellStyle name="Calculation 8 2 3 5 6 2" xfId="1740" xr:uid="{00000000-0005-0000-0000-00000A040000}"/>
    <cellStyle name="Calculation 8 2 3 5 7" xfId="1741" xr:uid="{00000000-0005-0000-0000-00000B040000}"/>
    <cellStyle name="Calculation 8 2 3 5 7 2" xfId="1742" xr:uid="{00000000-0005-0000-0000-00000C040000}"/>
    <cellStyle name="Calculation 8 2 3 5 8" xfId="1743" xr:uid="{00000000-0005-0000-0000-00000D040000}"/>
    <cellStyle name="Calculation 8 2 3 5 8 2" xfId="1744" xr:uid="{00000000-0005-0000-0000-00000E040000}"/>
    <cellStyle name="Calculation 8 2 3 5 9" xfId="1745" xr:uid="{00000000-0005-0000-0000-00000F040000}"/>
    <cellStyle name="Calculation 8 2 3 5 9 2" xfId="1746" xr:uid="{00000000-0005-0000-0000-000010040000}"/>
    <cellStyle name="Calculation 8 2 3 6" xfId="1747" xr:uid="{00000000-0005-0000-0000-000011040000}"/>
    <cellStyle name="Calculation 8 2 3 6 10" xfId="1748" xr:uid="{00000000-0005-0000-0000-000012040000}"/>
    <cellStyle name="Calculation 8 2 3 6 10 2" xfId="1749" xr:uid="{00000000-0005-0000-0000-000013040000}"/>
    <cellStyle name="Calculation 8 2 3 6 11" xfId="1750" xr:uid="{00000000-0005-0000-0000-000014040000}"/>
    <cellStyle name="Calculation 8 2 3 6 11 2" xfId="1751" xr:uid="{00000000-0005-0000-0000-000015040000}"/>
    <cellStyle name="Calculation 8 2 3 6 12" xfId="1752" xr:uid="{00000000-0005-0000-0000-000016040000}"/>
    <cellStyle name="Calculation 8 2 3 6 12 2" xfId="1753" xr:uid="{00000000-0005-0000-0000-000017040000}"/>
    <cellStyle name="Calculation 8 2 3 6 13" xfId="1754" xr:uid="{00000000-0005-0000-0000-000018040000}"/>
    <cellStyle name="Calculation 8 2 3 6 13 2" xfId="1755" xr:uid="{00000000-0005-0000-0000-000019040000}"/>
    <cellStyle name="Calculation 8 2 3 6 14" xfId="1756" xr:uid="{00000000-0005-0000-0000-00001A040000}"/>
    <cellStyle name="Calculation 8 2 3 6 14 2" xfId="1757" xr:uid="{00000000-0005-0000-0000-00001B040000}"/>
    <cellStyle name="Calculation 8 2 3 6 15" xfId="1758" xr:uid="{00000000-0005-0000-0000-00001C040000}"/>
    <cellStyle name="Calculation 8 2 3 6 2" xfId="1759" xr:uid="{00000000-0005-0000-0000-00001D040000}"/>
    <cellStyle name="Calculation 8 2 3 6 2 2" xfId="1760" xr:uid="{00000000-0005-0000-0000-00001E040000}"/>
    <cellStyle name="Calculation 8 2 3 6 3" xfId="1761" xr:uid="{00000000-0005-0000-0000-00001F040000}"/>
    <cellStyle name="Calculation 8 2 3 6 3 2" xfId="1762" xr:uid="{00000000-0005-0000-0000-000020040000}"/>
    <cellStyle name="Calculation 8 2 3 6 4" xfId="1763" xr:uid="{00000000-0005-0000-0000-000021040000}"/>
    <cellStyle name="Calculation 8 2 3 6 4 2" xfId="1764" xr:uid="{00000000-0005-0000-0000-000022040000}"/>
    <cellStyle name="Calculation 8 2 3 6 5" xfId="1765" xr:uid="{00000000-0005-0000-0000-000023040000}"/>
    <cellStyle name="Calculation 8 2 3 6 5 2" xfId="1766" xr:uid="{00000000-0005-0000-0000-000024040000}"/>
    <cellStyle name="Calculation 8 2 3 6 6" xfId="1767" xr:uid="{00000000-0005-0000-0000-000025040000}"/>
    <cellStyle name="Calculation 8 2 3 6 6 2" xfId="1768" xr:uid="{00000000-0005-0000-0000-000026040000}"/>
    <cellStyle name="Calculation 8 2 3 6 7" xfId="1769" xr:uid="{00000000-0005-0000-0000-000027040000}"/>
    <cellStyle name="Calculation 8 2 3 6 7 2" xfId="1770" xr:uid="{00000000-0005-0000-0000-000028040000}"/>
    <cellStyle name="Calculation 8 2 3 6 8" xfId="1771" xr:uid="{00000000-0005-0000-0000-000029040000}"/>
    <cellStyle name="Calculation 8 2 3 6 8 2" xfId="1772" xr:uid="{00000000-0005-0000-0000-00002A040000}"/>
    <cellStyle name="Calculation 8 2 3 6 9" xfId="1773" xr:uid="{00000000-0005-0000-0000-00002B040000}"/>
    <cellStyle name="Calculation 8 2 3 6 9 2" xfId="1774" xr:uid="{00000000-0005-0000-0000-00002C040000}"/>
    <cellStyle name="Calculation 8 2 3 7" xfId="1775" xr:uid="{00000000-0005-0000-0000-00002D040000}"/>
    <cellStyle name="Calculation 8 2 3 7 2" xfId="1776" xr:uid="{00000000-0005-0000-0000-00002E040000}"/>
    <cellStyle name="Calculation 8 2 3 8" xfId="1777" xr:uid="{00000000-0005-0000-0000-00002F040000}"/>
    <cellStyle name="Calculation 8 2 3 8 2" xfId="1778" xr:uid="{00000000-0005-0000-0000-000030040000}"/>
    <cellStyle name="Calculation 8 2 3 9" xfId="1779" xr:uid="{00000000-0005-0000-0000-000031040000}"/>
    <cellStyle name="Calculation 8 2 3 9 2" xfId="1780" xr:uid="{00000000-0005-0000-0000-000032040000}"/>
    <cellStyle name="Calculation 8 2 4" xfId="1781" xr:uid="{00000000-0005-0000-0000-000033040000}"/>
    <cellStyle name="Calculation 8 2 4 10" xfId="1782" xr:uid="{00000000-0005-0000-0000-000034040000}"/>
    <cellStyle name="Calculation 8 2 4 10 2" xfId="1783" xr:uid="{00000000-0005-0000-0000-000035040000}"/>
    <cellStyle name="Calculation 8 2 4 11" xfId="1784" xr:uid="{00000000-0005-0000-0000-000036040000}"/>
    <cellStyle name="Calculation 8 2 4 11 2" xfId="1785" xr:uid="{00000000-0005-0000-0000-000037040000}"/>
    <cellStyle name="Calculation 8 2 4 12" xfId="1786" xr:uid="{00000000-0005-0000-0000-000038040000}"/>
    <cellStyle name="Calculation 8 2 4 12 2" xfId="1787" xr:uid="{00000000-0005-0000-0000-000039040000}"/>
    <cellStyle name="Calculation 8 2 4 13" xfId="1788" xr:uid="{00000000-0005-0000-0000-00003A040000}"/>
    <cellStyle name="Calculation 8 2 4 13 2" xfId="1789" xr:uid="{00000000-0005-0000-0000-00003B040000}"/>
    <cellStyle name="Calculation 8 2 4 14" xfId="1790" xr:uid="{00000000-0005-0000-0000-00003C040000}"/>
    <cellStyle name="Calculation 8 2 4 14 2" xfId="1791" xr:uid="{00000000-0005-0000-0000-00003D040000}"/>
    <cellStyle name="Calculation 8 2 4 15" xfId="1792" xr:uid="{00000000-0005-0000-0000-00003E040000}"/>
    <cellStyle name="Calculation 8 2 4 15 2" xfId="1793" xr:uid="{00000000-0005-0000-0000-00003F040000}"/>
    <cellStyle name="Calculation 8 2 4 16" xfId="1794" xr:uid="{00000000-0005-0000-0000-000040040000}"/>
    <cellStyle name="Calculation 8 2 4 16 2" xfId="1795" xr:uid="{00000000-0005-0000-0000-000041040000}"/>
    <cellStyle name="Calculation 8 2 4 17" xfId="1796" xr:uid="{00000000-0005-0000-0000-000042040000}"/>
    <cellStyle name="Calculation 8 2 4 17 2" xfId="1797" xr:uid="{00000000-0005-0000-0000-000043040000}"/>
    <cellStyle name="Calculation 8 2 4 18" xfId="1798" xr:uid="{00000000-0005-0000-0000-000044040000}"/>
    <cellStyle name="Calculation 8 2 4 18 2" xfId="1799" xr:uid="{00000000-0005-0000-0000-000045040000}"/>
    <cellStyle name="Calculation 8 2 4 19" xfId="1800" xr:uid="{00000000-0005-0000-0000-000046040000}"/>
    <cellStyle name="Calculation 8 2 4 19 2" xfId="1801" xr:uid="{00000000-0005-0000-0000-000047040000}"/>
    <cellStyle name="Calculation 8 2 4 2" xfId="1802" xr:uid="{00000000-0005-0000-0000-000048040000}"/>
    <cellStyle name="Calculation 8 2 4 2 10" xfId="1803" xr:uid="{00000000-0005-0000-0000-000049040000}"/>
    <cellStyle name="Calculation 8 2 4 2 10 2" xfId="1804" xr:uid="{00000000-0005-0000-0000-00004A040000}"/>
    <cellStyle name="Calculation 8 2 4 2 11" xfId="1805" xr:uid="{00000000-0005-0000-0000-00004B040000}"/>
    <cellStyle name="Calculation 8 2 4 2 11 2" xfId="1806" xr:uid="{00000000-0005-0000-0000-00004C040000}"/>
    <cellStyle name="Calculation 8 2 4 2 12" xfId="1807" xr:uid="{00000000-0005-0000-0000-00004D040000}"/>
    <cellStyle name="Calculation 8 2 4 2 12 2" xfId="1808" xr:uid="{00000000-0005-0000-0000-00004E040000}"/>
    <cellStyle name="Calculation 8 2 4 2 13" xfId="1809" xr:uid="{00000000-0005-0000-0000-00004F040000}"/>
    <cellStyle name="Calculation 8 2 4 2 13 2" xfId="1810" xr:uid="{00000000-0005-0000-0000-000050040000}"/>
    <cellStyle name="Calculation 8 2 4 2 14" xfId="1811" xr:uid="{00000000-0005-0000-0000-000051040000}"/>
    <cellStyle name="Calculation 8 2 4 2 14 2" xfId="1812" xr:uid="{00000000-0005-0000-0000-000052040000}"/>
    <cellStyle name="Calculation 8 2 4 2 15" xfId="1813" xr:uid="{00000000-0005-0000-0000-000053040000}"/>
    <cellStyle name="Calculation 8 2 4 2 15 2" xfId="1814" xr:uid="{00000000-0005-0000-0000-000054040000}"/>
    <cellStyle name="Calculation 8 2 4 2 16" xfId="1815" xr:uid="{00000000-0005-0000-0000-000055040000}"/>
    <cellStyle name="Calculation 8 2 4 2 16 2" xfId="1816" xr:uid="{00000000-0005-0000-0000-000056040000}"/>
    <cellStyle name="Calculation 8 2 4 2 17" xfId="1817" xr:uid="{00000000-0005-0000-0000-000057040000}"/>
    <cellStyle name="Calculation 8 2 4 2 17 2" xfId="1818" xr:uid="{00000000-0005-0000-0000-000058040000}"/>
    <cellStyle name="Calculation 8 2 4 2 18" xfId="1819" xr:uid="{00000000-0005-0000-0000-000059040000}"/>
    <cellStyle name="Calculation 8 2 4 2 18 2" xfId="1820" xr:uid="{00000000-0005-0000-0000-00005A040000}"/>
    <cellStyle name="Calculation 8 2 4 2 19" xfId="1821" xr:uid="{00000000-0005-0000-0000-00005B040000}"/>
    <cellStyle name="Calculation 8 2 4 2 2" xfId="1822" xr:uid="{00000000-0005-0000-0000-00005C040000}"/>
    <cellStyle name="Calculation 8 2 4 2 2 2" xfId="1823" xr:uid="{00000000-0005-0000-0000-00005D040000}"/>
    <cellStyle name="Calculation 8 2 4 2 3" xfId="1824" xr:uid="{00000000-0005-0000-0000-00005E040000}"/>
    <cellStyle name="Calculation 8 2 4 2 3 2" xfId="1825" xr:uid="{00000000-0005-0000-0000-00005F040000}"/>
    <cellStyle name="Calculation 8 2 4 2 4" xfId="1826" xr:uid="{00000000-0005-0000-0000-000060040000}"/>
    <cellStyle name="Calculation 8 2 4 2 4 2" xfId="1827" xr:uid="{00000000-0005-0000-0000-000061040000}"/>
    <cellStyle name="Calculation 8 2 4 2 5" xfId="1828" xr:uid="{00000000-0005-0000-0000-000062040000}"/>
    <cellStyle name="Calculation 8 2 4 2 5 2" xfId="1829" xr:uid="{00000000-0005-0000-0000-000063040000}"/>
    <cellStyle name="Calculation 8 2 4 2 6" xfId="1830" xr:uid="{00000000-0005-0000-0000-000064040000}"/>
    <cellStyle name="Calculation 8 2 4 2 6 2" xfId="1831" xr:uid="{00000000-0005-0000-0000-000065040000}"/>
    <cellStyle name="Calculation 8 2 4 2 7" xfId="1832" xr:uid="{00000000-0005-0000-0000-000066040000}"/>
    <cellStyle name="Calculation 8 2 4 2 7 2" xfId="1833" xr:uid="{00000000-0005-0000-0000-000067040000}"/>
    <cellStyle name="Calculation 8 2 4 2 8" xfId="1834" xr:uid="{00000000-0005-0000-0000-000068040000}"/>
    <cellStyle name="Calculation 8 2 4 2 8 2" xfId="1835" xr:uid="{00000000-0005-0000-0000-000069040000}"/>
    <cellStyle name="Calculation 8 2 4 2 9" xfId="1836" xr:uid="{00000000-0005-0000-0000-00006A040000}"/>
    <cellStyle name="Calculation 8 2 4 2 9 2" xfId="1837" xr:uid="{00000000-0005-0000-0000-00006B040000}"/>
    <cellStyle name="Calculation 8 2 4 20" xfId="1838" xr:uid="{00000000-0005-0000-0000-00006C040000}"/>
    <cellStyle name="Calculation 8 2 4 3" xfId="1839" xr:uid="{00000000-0005-0000-0000-00006D040000}"/>
    <cellStyle name="Calculation 8 2 4 3 10" xfId="1840" xr:uid="{00000000-0005-0000-0000-00006E040000}"/>
    <cellStyle name="Calculation 8 2 4 3 10 2" xfId="1841" xr:uid="{00000000-0005-0000-0000-00006F040000}"/>
    <cellStyle name="Calculation 8 2 4 3 11" xfId="1842" xr:uid="{00000000-0005-0000-0000-000070040000}"/>
    <cellStyle name="Calculation 8 2 4 3 11 2" xfId="1843" xr:uid="{00000000-0005-0000-0000-000071040000}"/>
    <cellStyle name="Calculation 8 2 4 3 12" xfId="1844" xr:uid="{00000000-0005-0000-0000-000072040000}"/>
    <cellStyle name="Calculation 8 2 4 3 12 2" xfId="1845" xr:uid="{00000000-0005-0000-0000-000073040000}"/>
    <cellStyle name="Calculation 8 2 4 3 13" xfId="1846" xr:uid="{00000000-0005-0000-0000-000074040000}"/>
    <cellStyle name="Calculation 8 2 4 3 13 2" xfId="1847" xr:uid="{00000000-0005-0000-0000-000075040000}"/>
    <cellStyle name="Calculation 8 2 4 3 14" xfId="1848" xr:uid="{00000000-0005-0000-0000-000076040000}"/>
    <cellStyle name="Calculation 8 2 4 3 14 2" xfId="1849" xr:uid="{00000000-0005-0000-0000-000077040000}"/>
    <cellStyle name="Calculation 8 2 4 3 15" xfId="1850" xr:uid="{00000000-0005-0000-0000-000078040000}"/>
    <cellStyle name="Calculation 8 2 4 3 15 2" xfId="1851" xr:uid="{00000000-0005-0000-0000-000079040000}"/>
    <cellStyle name="Calculation 8 2 4 3 16" xfId="1852" xr:uid="{00000000-0005-0000-0000-00007A040000}"/>
    <cellStyle name="Calculation 8 2 4 3 16 2" xfId="1853" xr:uid="{00000000-0005-0000-0000-00007B040000}"/>
    <cellStyle name="Calculation 8 2 4 3 17" xfId="1854" xr:uid="{00000000-0005-0000-0000-00007C040000}"/>
    <cellStyle name="Calculation 8 2 4 3 17 2" xfId="1855" xr:uid="{00000000-0005-0000-0000-00007D040000}"/>
    <cellStyle name="Calculation 8 2 4 3 18" xfId="1856" xr:uid="{00000000-0005-0000-0000-00007E040000}"/>
    <cellStyle name="Calculation 8 2 4 3 2" xfId="1857" xr:uid="{00000000-0005-0000-0000-00007F040000}"/>
    <cellStyle name="Calculation 8 2 4 3 2 2" xfId="1858" xr:uid="{00000000-0005-0000-0000-000080040000}"/>
    <cellStyle name="Calculation 8 2 4 3 3" xfId="1859" xr:uid="{00000000-0005-0000-0000-000081040000}"/>
    <cellStyle name="Calculation 8 2 4 3 3 2" xfId="1860" xr:uid="{00000000-0005-0000-0000-000082040000}"/>
    <cellStyle name="Calculation 8 2 4 3 4" xfId="1861" xr:uid="{00000000-0005-0000-0000-000083040000}"/>
    <cellStyle name="Calculation 8 2 4 3 4 2" xfId="1862" xr:uid="{00000000-0005-0000-0000-000084040000}"/>
    <cellStyle name="Calculation 8 2 4 3 5" xfId="1863" xr:uid="{00000000-0005-0000-0000-000085040000}"/>
    <cellStyle name="Calculation 8 2 4 3 5 2" xfId="1864" xr:uid="{00000000-0005-0000-0000-000086040000}"/>
    <cellStyle name="Calculation 8 2 4 3 6" xfId="1865" xr:uid="{00000000-0005-0000-0000-000087040000}"/>
    <cellStyle name="Calculation 8 2 4 3 6 2" xfId="1866" xr:uid="{00000000-0005-0000-0000-000088040000}"/>
    <cellStyle name="Calculation 8 2 4 3 7" xfId="1867" xr:uid="{00000000-0005-0000-0000-000089040000}"/>
    <cellStyle name="Calculation 8 2 4 3 7 2" xfId="1868" xr:uid="{00000000-0005-0000-0000-00008A040000}"/>
    <cellStyle name="Calculation 8 2 4 3 8" xfId="1869" xr:uid="{00000000-0005-0000-0000-00008B040000}"/>
    <cellStyle name="Calculation 8 2 4 3 8 2" xfId="1870" xr:uid="{00000000-0005-0000-0000-00008C040000}"/>
    <cellStyle name="Calculation 8 2 4 3 9" xfId="1871" xr:uid="{00000000-0005-0000-0000-00008D040000}"/>
    <cellStyle name="Calculation 8 2 4 3 9 2" xfId="1872" xr:uid="{00000000-0005-0000-0000-00008E040000}"/>
    <cellStyle name="Calculation 8 2 4 4" xfId="1873" xr:uid="{00000000-0005-0000-0000-00008F040000}"/>
    <cellStyle name="Calculation 8 2 4 4 10" xfId="1874" xr:uid="{00000000-0005-0000-0000-000090040000}"/>
    <cellStyle name="Calculation 8 2 4 4 10 2" xfId="1875" xr:uid="{00000000-0005-0000-0000-000091040000}"/>
    <cellStyle name="Calculation 8 2 4 4 11" xfId="1876" xr:uid="{00000000-0005-0000-0000-000092040000}"/>
    <cellStyle name="Calculation 8 2 4 4 11 2" xfId="1877" xr:uid="{00000000-0005-0000-0000-000093040000}"/>
    <cellStyle name="Calculation 8 2 4 4 12" xfId="1878" xr:uid="{00000000-0005-0000-0000-000094040000}"/>
    <cellStyle name="Calculation 8 2 4 4 12 2" xfId="1879" xr:uid="{00000000-0005-0000-0000-000095040000}"/>
    <cellStyle name="Calculation 8 2 4 4 13" xfId="1880" xr:uid="{00000000-0005-0000-0000-000096040000}"/>
    <cellStyle name="Calculation 8 2 4 4 13 2" xfId="1881" xr:uid="{00000000-0005-0000-0000-000097040000}"/>
    <cellStyle name="Calculation 8 2 4 4 14" xfId="1882" xr:uid="{00000000-0005-0000-0000-000098040000}"/>
    <cellStyle name="Calculation 8 2 4 4 14 2" xfId="1883" xr:uid="{00000000-0005-0000-0000-000099040000}"/>
    <cellStyle name="Calculation 8 2 4 4 15" xfId="1884" xr:uid="{00000000-0005-0000-0000-00009A040000}"/>
    <cellStyle name="Calculation 8 2 4 4 15 2" xfId="1885" xr:uid="{00000000-0005-0000-0000-00009B040000}"/>
    <cellStyle name="Calculation 8 2 4 4 16" xfId="1886" xr:uid="{00000000-0005-0000-0000-00009C040000}"/>
    <cellStyle name="Calculation 8 2 4 4 2" xfId="1887" xr:uid="{00000000-0005-0000-0000-00009D040000}"/>
    <cellStyle name="Calculation 8 2 4 4 2 2" xfId="1888" xr:uid="{00000000-0005-0000-0000-00009E040000}"/>
    <cellStyle name="Calculation 8 2 4 4 3" xfId="1889" xr:uid="{00000000-0005-0000-0000-00009F040000}"/>
    <cellStyle name="Calculation 8 2 4 4 3 2" xfId="1890" xr:uid="{00000000-0005-0000-0000-0000A0040000}"/>
    <cellStyle name="Calculation 8 2 4 4 4" xfId="1891" xr:uid="{00000000-0005-0000-0000-0000A1040000}"/>
    <cellStyle name="Calculation 8 2 4 4 4 2" xfId="1892" xr:uid="{00000000-0005-0000-0000-0000A2040000}"/>
    <cellStyle name="Calculation 8 2 4 4 5" xfId="1893" xr:uid="{00000000-0005-0000-0000-0000A3040000}"/>
    <cellStyle name="Calculation 8 2 4 4 5 2" xfId="1894" xr:uid="{00000000-0005-0000-0000-0000A4040000}"/>
    <cellStyle name="Calculation 8 2 4 4 6" xfId="1895" xr:uid="{00000000-0005-0000-0000-0000A5040000}"/>
    <cellStyle name="Calculation 8 2 4 4 6 2" xfId="1896" xr:uid="{00000000-0005-0000-0000-0000A6040000}"/>
    <cellStyle name="Calculation 8 2 4 4 7" xfId="1897" xr:uid="{00000000-0005-0000-0000-0000A7040000}"/>
    <cellStyle name="Calculation 8 2 4 4 7 2" xfId="1898" xr:uid="{00000000-0005-0000-0000-0000A8040000}"/>
    <cellStyle name="Calculation 8 2 4 4 8" xfId="1899" xr:uid="{00000000-0005-0000-0000-0000A9040000}"/>
    <cellStyle name="Calculation 8 2 4 4 8 2" xfId="1900" xr:uid="{00000000-0005-0000-0000-0000AA040000}"/>
    <cellStyle name="Calculation 8 2 4 4 9" xfId="1901" xr:uid="{00000000-0005-0000-0000-0000AB040000}"/>
    <cellStyle name="Calculation 8 2 4 4 9 2" xfId="1902" xr:uid="{00000000-0005-0000-0000-0000AC040000}"/>
    <cellStyle name="Calculation 8 2 4 5" xfId="1903" xr:uid="{00000000-0005-0000-0000-0000AD040000}"/>
    <cellStyle name="Calculation 8 2 4 5 10" xfId="1904" xr:uid="{00000000-0005-0000-0000-0000AE040000}"/>
    <cellStyle name="Calculation 8 2 4 5 10 2" xfId="1905" xr:uid="{00000000-0005-0000-0000-0000AF040000}"/>
    <cellStyle name="Calculation 8 2 4 5 11" xfId="1906" xr:uid="{00000000-0005-0000-0000-0000B0040000}"/>
    <cellStyle name="Calculation 8 2 4 5 11 2" xfId="1907" xr:uid="{00000000-0005-0000-0000-0000B1040000}"/>
    <cellStyle name="Calculation 8 2 4 5 12" xfId="1908" xr:uid="{00000000-0005-0000-0000-0000B2040000}"/>
    <cellStyle name="Calculation 8 2 4 5 12 2" xfId="1909" xr:uid="{00000000-0005-0000-0000-0000B3040000}"/>
    <cellStyle name="Calculation 8 2 4 5 13" xfId="1910" xr:uid="{00000000-0005-0000-0000-0000B4040000}"/>
    <cellStyle name="Calculation 8 2 4 5 13 2" xfId="1911" xr:uid="{00000000-0005-0000-0000-0000B5040000}"/>
    <cellStyle name="Calculation 8 2 4 5 14" xfId="1912" xr:uid="{00000000-0005-0000-0000-0000B6040000}"/>
    <cellStyle name="Calculation 8 2 4 5 14 2" xfId="1913" xr:uid="{00000000-0005-0000-0000-0000B7040000}"/>
    <cellStyle name="Calculation 8 2 4 5 15" xfId="1914" xr:uid="{00000000-0005-0000-0000-0000B8040000}"/>
    <cellStyle name="Calculation 8 2 4 5 15 2" xfId="1915" xr:uid="{00000000-0005-0000-0000-0000B9040000}"/>
    <cellStyle name="Calculation 8 2 4 5 16" xfId="1916" xr:uid="{00000000-0005-0000-0000-0000BA040000}"/>
    <cellStyle name="Calculation 8 2 4 5 2" xfId="1917" xr:uid="{00000000-0005-0000-0000-0000BB040000}"/>
    <cellStyle name="Calculation 8 2 4 5 2 2" xfId="1918" xr:uid="{00000000-0005-0000-0000-0000BC040000}"/>
    <cellStyle name="Calculation 8 2 4 5 3" xfId="1919" xr:uid="{00000000-0005-0000-0000-0000BD040000}"/>
    <cellStyle name="Calculation 8 2 4 5 3 2" xfId="1920" xr:uid="{00000000-0005-0000-0000-0000BE040000}"/>
    <cellStyle name="Calculation 8 2 4 5 4" xfId="1921" xr:uid="{00000000-0005-0000-0000-0000BF040000}"/>
    <cellStyle name="Calculation 8 2 4 5 4 2" xfId="1922" xr:uid="{00000000-0005-0000-0000-0000C0040000}"/>
    <cellStyle name="Calculation 8 2 4 5 5" xfId="1923" xr:uid="{00000000-0005-0000-0000-0000C1040000}"/>
    <cellStyle name="Calculation 8 2 4 5 5 2" xfId="1924" xr:uid="{00000000-0005-0000-0000-0000C2040000}"/>
    <cellStyle name="Calculation 8 2 4 5 6" xfId="1925" xr:uid="{00000000-0005-0000-0000-0000C3040000}"/>
    <cellStyle name="Calculation 8 2 4 5 6 2" xfId="1926" xr:uid="{00000000-0005-0000-0000-0000C4040000}"/>
    <cellStyle name="Calculation 8 2 4 5 7" xfId="1927" xr:uid="{00000000-0005-0000-0000-0000C5040000}"/>
    <cellStyle name="Calculation 8 2 4 5 7 2" xfId="1928" xr:uid="{00000000-0005-0000-0000-0000C6040000}"/>
    <cellStyle name="Calculation 8 2 4 5 8" xfId="1929" xr:uid="{00000000-0005-0000-0000-0000C7040000}"/>
    <cellStyle name="Calculation 8 2 4 5 8 2" xfId="1930" xr:uid="{00000000-0005-0000-0000-0000C8040000}"/>
    <cellStyle name="Calculation 8 2 4 5 9" xfId="1931" xr:uid="{00000000-0005-0000-0000-0000C9040000}"/>
    <cellStyle name="Calculation 8 2 4 5 9 2" xfId="1932" xr:uid="{00000000-0005-0000-0000-0000CA040000}"/>
    <cellStyle name="Calculation 8 2 4 6" xfId="1933" xr:uid="{00000000-0005-0000-0000-0000CB040000}"/>
    <cellStyle name="Calculation 8 2 4 6 10" xfId="1934" xr:uid="{00000000-0005-0000-0000-0000CC040000}"/>
    <cellStyle name="Calculation 8 2 4 6 10 2" xfId="1935" xr:uid="{00000000-0005-0000-0000-0000CD040000}"/>
    <cellStyle name="Calculation 8 2 4 6 11" xfId="1936" xr:uid="{00000000-0005-0000-0000-0000CE040000}"/>
    <cellStyle name="Calculation 8 2 4 6 11 2" xfId="1937" xr:uid="{00000000-0005-0000-0000-0000CF040000}"/>
    <cellStyle name="Calculation 8 2 4 6 12" xfId="1938" xr:uid="{00000000-0005-0000-0000-0000D0040000}"/>
    <cellStyle name="Calculation 8 2 4 6 12 2" xfId="1939" xr:uid="{00000000-0005-0000-0000-0000D1040000}"/>
    <cellStyle name="Calculation 8 2 4 6 13" xfId="1940" xr:uid="{00000000-0005-0000-0000-0000D2040000}"/>
    <cellStyle name="Calculation 8 2 4 6 13 2" xfId="1941" xr:uid="{00000000-0005-0000-0000-0000D3040000}"/>
    <cellStyle name="Calculation 8 2 4 6 14" xfId="1942" xr:uid="{00000000-0005-0000-0000-0000D4040000}"/>
    <cellStyle name="Calculation 8 2 4 6 14 2" xfId="1943" xr:uid="{00000000-0005-0000-0000-0000D5040000}"/>
    <cellStyle name="Calculation 8 2 4 6 15" xfId="1944" xr:uid="{00000000-0005-0000-0000-0000D6040000}"/>
    <cellStyle name="Calculation 8 2 4 6 2" xfId="1945" xr:uid="{00000000-0005-0000-0000-0000D7040000}"/>
    <cellStyle name="Calculation 8 2 4 6 2 2" xfId="1946" xr:uid="{00000000-0005-0000-0000-0000D8040000}"/>
    <cellStyle name="Calculation 8 2 4 6 3" xfId="1947" xr:uid="{00000000-0005-0000-0000-0000D9040000}"/>
    <cellStyle name="Calculation 8 2 4 6 3 2" xfId="1948" xr:uid="{00000000-0005-0000-0000-0000DA040000}"/>
    <cellStyle name="Calculation 8 2 4 6 4" xfId="1949" xr:uid="{00000000-0005-0000-0000-0000DB040000}"/>
    <cellStyle name="Calculation 8 2 4 6 4 2" xfId="1950" xr:uid="{00000000-0005-0000-0000-0000DC040000}"/>
    <cellStyle name="Calculation 8 2 4 6 5" xfId="1951" xr:uid="{00000000-0005-0000-0000-0000DD040000}"/>
    <cellStyle name="Calculation 8 2 4 6 5 2" xfId="1952" xr:uid="{00000000-0005-0000-0000-0000DE040000}"/>
    <cellStyle name="Calculation 8 2 4 6 6" xfId="1953" xr:uid="{00000000-0005-0000-0000-0000DF040000}"/>
    <cellStyle name="Calculation 8 2 4 6 6 2" xfId="1954" xr:uid="{00000000-0005-0000-0000-0000E0040000}"/>
    <cellStyle name="Calculation 8 2 4 6 7" xfId="1955" xr:uid="{00000000-0005-0000-0000-0000E1040000}"/>
    <cellStyle name="Calculation 8 2 4 6 7 2" xfId="1956" xr:uid="{00000000-0005-0000-0000-0000E2040000}"/>
    <cellStyle name="Calculation 8 2 4 6 8" xfId="1957" xr:uid="{00000000-0005-0000-0000-0000E3040000}"/>
    <cellStyle name="Calculation 8 2 4 6 8 2" xfId="1958" xr:uid="{00000000-0005-0000-0000-0000E4040000}"/>
    <cellStyle name="Calculation 8 2 4 6 9" xfId="1959" xr:uid="{00000000-0005-0000-0000-0000E5040000}"/>
    <cellStyle name="Calculation 8 2 4 6 9 2" xfId="1960" xr:uid="{00000000-0005-0000-0000-0000E6040000}"/>
    <cellStyle name="Calculation 8 2 4 7" xfId="1961" xr:uid="{00000000-0005-0000-0000-0000E7040000}"/>
    <cellStyle name="Calculation 8 2 4 7 2" xfId="1962" xr:uid="{00000000-0005-0000-0000-0000E8040000}"/>
    <cellStyle name="Calculation 8 2 4 8" xfId="1963" xr:uid="{00000000-0005-0000-0000-0000E9040000}"/>
    <cellStyle name="Calculation 8 2 4 8 2" xfId="1964" xr:uid="{00000000-0005-0000-0000-0000EA040000}"/>
    <cellStyle name="Calculation 8 2 4 9" xfId="1965" xr:uid="{00000000-0005-0000-0000-0000EB040000}"/>
    <cellStyle name="Calculation 8 2 4 9 2" xfId="1966" xr:uid="{00000000-0005-0000-0000-0000EC040000}"/>
    <cellStyle name="Calculation 8 2 5" xfId="1967" xr:uid="{00000000-0005-0000-0000-0000ED040000}"/>
    <cellStyle name="Calculation 8 2 5 10" xfId="1968" xr:uid="{00000000-0005-0000-0000-0000EE040000}"/>
    <cellStyle name="Calculation 8 2 5 10 2" xfId="1969" xr:uid="{00000000-0005-0000-0000-0000EF040000}"/>
    <cellStyle name="Calculation 8 2 5 11" xfId="1970" xr:uid="{00000000-0005-0000-0000-0000F0040000}"/>
    <cellStyle name="Calculation 8 2 5 11 2" xfId="1971" xr:uid="{00000000-0005-0000-0000-0000F1040000}"/>
    <cellStyle name="Calculation 8 2 5 12" xfId="1972" xr:uid="{00000000-0005-0000-0000-0000F2040000}"/>
    <cellStyle name="Calculation 8 2 5 12 2" xfId="1973" xr:uid="{00000000-0005-0000-0000-0000F3040000}"/>
    <cellStyle name="Calculation 8 2 5 13" xfId="1974" xr:uid="{00000000-0005-0000-0000-0000F4040000}"/>
    <cellStyle name="Calculation 8 2 5 13 2" xfId="1975" xr:uid="{00000000-0005-0000-0000-0000F5040000}"/>
    <cellStyle name="Calculation 8 2 5 14" xfId="1976" xr:uid="{00000000-0005-0000-0000-0000F6040000}"/>
    <cellStyle name="Calculation 8 2 5 14 2" xfId="1977" xr:uid="{00000000-0005-0000-0000-0000F7040000}"/>
    <cellStyle name="Calculation 8 2 5 15" xfId="1978" xr:uid="{00000000-0005-0000-0000-0000F8040000}"/>
    <cellStyle name="Calculation 8 2 5 15 2" xfId="1979" xr:uid="{00000000-0005-0000-0000-0000F9040000}"/>
    <cellStyle name="Calculation 8 2 5 16" xfId="1980" xr:uid="{00000000-0005-0000-0000-0000FA040000}"/>
    <cellStyle name="Calculation 8 2 5 16 2" xfId="1981" xr:uid="{00000000-0005-0000-0000-0000FB040000}"/>
    <cellStyle name="Calculation 8 2 5 17" xfId="1982" xr:uid="{00000000-0005-0000-0000-0000FC040000}"/>
    <cellStyle name="Calculation 8 2 5 17 2" xfId="1983" xr:uid="{00000000-0005-0000-0000-0000FD040000}"/>
    <cellStyle name="Calculation 8 2 5 18" xfId="1984" xr:uid="{00000000-0005-0000-0000-0000FE040000}"/>
    <cellStyle name="Calculation 8 2 5 18 2" xfId="1985" xr:uid="{00000000-0005-0000-0000-0000FF040000}"/>
    <cellStyle name="Calculation 8 2 5 19" xfId="1986" xr:uid="{00000000-0005-0000-0000-000000050000}"/>
    <cellStyle name="Calculation 8 2 5 2" xfId="1987" xr:uid="{00000000-0005-0000-0000-000001050000}"/>
    <cellStyle name="Calculation 8 2 5 2 10" xfId="1988" xr:uid="{00000000-0005-0000-0000-000002050000}"/>
    <cellStyle name="Calculation 8 2 5 2 10 2" xfId="1989" xr:uid="{00000000-0005-0000-0000-000003050000}"/>
    <cellStyle name="Calculation 8 2 5 2 11" xfId="1990" xr:uid="{00000000-0005-0000-0000-000004050000}"/>
    <cellStyle name="Calculation 8 2 5 2 11 2" xfId="1991" xr:uid="{00000000-0005-0000-0000-000005050000}"/>
    <cellStyle name="Calculation 8 2 5 2 12" xfId="1992" xr:uid="{00000000-0005-0000-0000-000006050000}"/>
    <cellStyle name="Calculation 8 2 5 2 12 2" xfId="1993" xr:uid="{00000000-0005-0000-0000-000007050000}"/>
    <cellStyle name="Calculation 8 2 5 2 13" xfId="1994" xr:uid="{00000000-0005-0000-0000-000008050000}"/>
    <cellStyle name="Calculation 8 2 5 2 13 2" xfId="1995" xr:uid="{00000000-0005-0000-0000-000009050000}"/>
    <cellStyle name="Calculation 8 2 5 2 14" xfId="1996" xr:uid="{00000000-0005-0000-0000-00000A050000}"/>
    <cellStyle name="Calculation 8 2 5 2 14 2" xfId="1997" xr:uid="{00000000-0005-0000-0000-00000B050000}"/>
    <cellStyle name="Calculation 8 2 5 2 15" xfId="1998" xr:uid="{00000000-0005-0000-0000-00000C050000}"/>
    <cellStyle name="Calculation 8 2 5 2 15 2" xfId="1999" xr:uid="{00000000-0005-0000-0000-00000D050000}"/>
    <cellStyle name="Calculation 8 2 5 2 16" xfId="2000" xr:uid="{00000000-0005-0000-0000-00000E050000}"/>
    <cellStyle name="Calculation 8 2 5 2 16 2" xfId="2001" xr:uid="{00000000-0005-0000-0000-00000F050000}"/>
    <cellStyle name="Calculation 8 2 5 2 17" xfId="2002" xr:uid="{00000000-0005-0000-0000-000010050000}"/>
    <cellStyle name="Calculation 8 2 5 2 17 2" xfId="2003" xr:uid="{00000000-0005-0000-0000-000011050000}"/>
    <cellStyle name="Calculation 8 2 5 2 18" xfId="2004" xr:uid="{00000000-0005-0000-0000-000012050000}"/>
    <cellStyle name="Calculation 8 2 5 2 2" xfId="2005" xr:uid="{00000000-0005-0000-0000-000013050000}"/>
    <cellStyle name="Calculation 8 2 5 2 2 2" xfId="2006" xr:uid="{00000000-0005-0000-0000-000014050000}"/>
    <cellStyle name="Calculation 8 2 5 2 3" xfId="2007" xr:uid="{00000000-0005-0000-0000-000015050000}"/>
    <cellStyle name="Calculation 8 2 5 2 3 2" xfId="2008" xr:uid="{00000000-0005-0000-0000-000016050000}"/>
    <cellStyle name="Calculation 8 2 5 2 4" xfId="2009" xr:uid="{00000000-0005-0000-0000-000017050000}"/>
    <cellStyle name="Calculation 8 2 5 2 4 2" xfId="2010" xr:uid="{00000000-0005-0000-0000-000018050000}"/>
    <cellStyle name="Calculation 8 2 5 2 5" xfId="2011" xr:uid="{00000000-0005-0000-0000-000019050000}"/>
    <cellStyle name="Calculation 8 2 5 2 5 2" xfId="2012" xr:uid="{00000000-0005-0000-0000-00001A050000}"/>
    <cellStyle name="Calculation 8 2 5 2 6" xfId="2013" xr:uid="{00000000-0005-0000-0000-00001B050000}"/>
    <cellStyle name="Calculation 8 2 5 2 6 2" xfId="2014" xr:uid="{00000000-0005-0000-0000-00001C050000}"/>
    <cellStyle name="Calculation 8 2 5 2 7" xfId="2015" xr:uid="{00000000-0005-0000-0000-00001D050000}"/>
    <cellStyle name="Calculation 8 2 5 2 7 2" xfId="2016" xr:uid="{00000000-0005-0000-0000-00001E050000}"/>
    <cellStyle name="Calculation 8 2 5 2 8" xfId="2017" xr:uid="{00000000-0005-0000-0000-00001F050000}"/>
    <cellStyle name="Calculation 8 2 5 2 8 2" xfId="2018" xr:uid="{00000000-0005-0000-0000-000020050000}"/>
    <cellStyle name="Calculation 8 2 5 2 9" xfId="2019" xr:uid="{00000000-0005-0000-0000-000021050000}"/>
    <cellStyle name="Calculation 8 2 5 2 9 2" xfId="2020" xr:uid="{00000000-0005-0000-0000-000022050000}"/>
    <cellStyle name="Calculation 8 2 5 3" xfId="2021" xr:uid="{00000000-0005-0000-0000-000023050000}"/>
    <cellStyle name="Calculation 8 2 5 3 10" xfId="2022" xr:uid="{00000000-0005-0000-0000-000024050000}"/>
    <cellStyle name="Calculation 8 2 5 3 10 2" xfId="2023" xr:uid="{00000000-0005-0000-0000-000025050000}"/>
    <cellStyle name="Calculation 8 2 5 3 11" xfId="2024" xr:uid="{00000000-0005-0000-0000-000026050000}"/>
    <cellStyle name="Calculation 8 2 5 3 11 2" xfId="2025" xr:uid="{00000000-0005-0000-0000-000027050000}"/>
    <cellStyle name="Calculation 8 2 5 3 12" xfId="2026" xr:uid="{00000000-0005-0000-0000-000028050000}"/>
    <cellStyle name="Calculation 8 2 5 3 12 2" xfId="2027" xr:uid="{00000000-0005-0000-0000-000029050000}"/>
    <cellStyle name="Calculation 8 2 5 3 13" xfId="2028" xr:uid="{00000000-0005-0000-0000-00002A050000}"/>
    <cellStyle name="Calculation 8 2 5 3 13 2" xfId="2029" xr:uid="{00000000-0005-0000-0000-00002B050000}"/>
    <cellStyle name="Calculation 8 2 5 3 14" xfId="2030" xr:uid="{00000000-0005-0000-0000-00002C050000}"/>
    <cellStyle name="Calculation 8 2 5 3 14 2" xfId="2031" xr:uid="{00000000-0005-0000-0000-00002D050000}"/>
    <cellStyle name="Calculation 8 2 5 3 15" xfId="2032" xr:uid="{00000000-0005-0000-0000-00002E050000}"/>
    <cellStyle name="Calculation 8 2 5 3 15 2" xfId="2033" xr:uid="{00000000-0005-0000-0000-00002F050000}"/>
    <cellStyle name="Calculation 8 2 5 3 16" xfId="2034" xr:uid="{00000000-0005-0000-0000-000030050000}"/>
    <cellStyle name="Calculation 8 2 5 3 2" xfId="2035" xr:uid="{00000000-0005-0000-0000-000031050000}"/>
    <cellStyle name="Calculation 8 2 5 3 2 2" xfId="2036" xr:uid="{00000000-0005-0000-0000-000032050000}"/>
    <cellStyle name="Calculation 8 2 5 3 3" xfId="2037" xr:uid="{00000000-0005-0000-0000-000033050000}"/>
    <cellStyle name="Calculation 8 2 5 3 3 2" xfId="2038" xr:uid="{00000000-0005-0000-0000-000034050000}"/>
    <cellStyle name="Calculation 8 2 5 3 4" xfId="2039" xr:uid="{00000000-0005-0000-0000-000035050000}"/>
    <cellStyle name="Calculation 8 2 5 3 4 2" xfId="2040" xr:uid="{00000000-0005-0000-0000-000036050000}"/>
    <cellStyle name="Calculation 8 2 5 3 5" xfId="2041" xr:uid="{00000000-0005-0000-0000-000037050000}"/>
    <cellStyle name="Calculation 8 2 5 3 5 2" xfId="2042" xr:uid="{00000000-0005-0000-0000-000038050000}"/>
    <cellStyle name="Calculation 8 2 5 3 6" xfId="2043" xr:uid="{00000000-0005-0000-0000-000039050000}"/>
    <cellStyle name="Calculation 8 2 5 3 6 2" xfId="2044" xr:uid="{00000000-0005-0000-0000-00003A050000}"/>
    <cellStyle name="Calculation 8 2 5 3 7" xfId="2045" xr:uid="{00000000-0005-0000-0000-00003B050000}"/>
    <cellStyle name="Calculation 8 2 5 3 7 2" xfId="2046" xr:uid="{00000000-0005-0000-0000-00003C050000}"/>
    <cellStyle name="Calculation 8 2 5 3 8" xfId="2047" xr:uid="{00000000-0005-0000-0000-00003D050000}"/>
    <cellStyle name="Calculation 8 2 5 3 8 2" xfId="2048" xr:uid="{00000000-0005-0000-0000-00003E050000}"/>
    <cellStyle name="Calculation 8 2 5 3 9" xfId="2049" xr:uid="{00000000-0005-0000-0000-00003F050000}"/>
    <cellStyle name="Calculation 8 2 5 3 9 2" xfId="2050" xr:uid="{00000000-0005-0000-0000-000040050000}"/>
    <cellStyle name="Calculation 8 2 5 4" xfId="2051" xr:uid="{00000000-0005-0000-0000-000041050000}"/>
    <cellStyle name="Calculation 8 2 5 4 10" xfId="2052" xr:uid="{00000000-0005-0000-0000-000042050000}"/>
    <cellStyle name="Calculation 8 2 5 4 10 2" xfId="2053" xr:uid="{00000000-0005-0000-0000-000043050000}"/>
    <cellStyle name="Calculation 8 2 5 4 11" xfId="2054" xr:uid="{00000000-0005-0000-0000-000044050000}"/>
    <cellStyle name="Calculation 8 2 5 4 11 2" xfId="2055" xr:uid="{00000000-0005-0000-0000-000045050000}"/>
    <cellStyle name="Calculation 8 2 5 4 12" xfId="2056" xr:uid="{00000000-0005-0000-0000-000046050000}"/>
    <cellStyle name="Calculation 8 2 5 4 12 2" xfId="2057" xr:uid="{00000000-0005-0000-0000-000047050000}"/>
    <cellStyle name="Calculation 8 2 5 4 13" xfId="2058" xr:uid="{00000000-0005-0000-0000-000048050000}"/>
    <cellStyle name="Calculation 8 2 5 4 13 2" xfId="2059" xr:uid="{00000000-0005-0000-0000-000049050000}"/>
    <cellStyle name="Calculation 8 2 5 4 14" xfId="2060" xr:uid="{00000000-0005-0000-0000-00004A050000}"/>
    <cellStyle name="Calculation 8 2 5 4 14 2" xfId="2061" xr:uid="{00000000-0005-0000-0000-00004B050000}"/>
    <cellStyle name="Calculation 8 2 5 4 15" xfId="2062" xr:uid="{00000000-0005-0000-0000-00004C050000}"/>
    <cellStyle name="Calculation 8 2 5 4 15 2" xfId="2063" xr:uid="{00000000-0005-0000-0000-00004D050000}"/>
    <cellStyle name="Calculation 8 2 5 4 16" xfId="2064" xr:uid="{00000000-0005-0000-0000-00004E050000}"/>
    <cellStyle name="Calculation 8 2 5 4 2" xfId="2065" xr:uid="{00000000-0005-0000-0000-00004F050000}"/>
    <cellStyle name="Calculation 8 2 5 4 2 2" xfId="2066" xr:uid="{00000000-0005-0000-0000-000050050000}"/>
    <cellStyle name="Calculation 8 2 5 4 3" xfId="2067" xr:uid="{00000000-0005-0000-0000-000051050000}"/>
    <cellStyle name="Calculation 8 2 5 4 3 2" xfId="2068" xr:uid="{00000000-0005-0000-0000-000052050000}"/>
    <cellStyle name="Calculation 8 2 5 4 4" xfId="2069" xr:uid="{00000000-0005-0000-0000-000053050000}"/>
    <cellStyle name="Calculation 8 2 5 4 4 2" xfId="2070" xr:uid="{00000000-0005-0000-0000-000054050000}"/>
    <cellStyle name="Calculation 8 2 5 4 5" xfId="2071" xr:uid="{00000000-0005-0000-0000-000055050000}"/>
    <cellStyle name="Calculation 8 2 5 4 5 2" xfId="2072" xr:uid="{00000000-0005-0000-0000-000056050000}"/>
    <cellStyle name="Calculation 8 2 5 4 6" xfId="2073" xr:uid="{00000000-0005-0000-0000-000057050000}"/>
    <cellStyle name="Calculation 8 2 5 4 6 2" xfId="2074" xr:uid="{00000000-0005-0000-0000-000058050000}"/>
    <cellStyle name="Calculation 8 2 5 4 7" xfId="2075" xr:uid="{00000000-0005-0000-0000-000059050000}"/>
    <cellStyle name="Calculation 8 2 5 4 7 2" xfId="2076" xr:uid="{00000000-0005-0000-0000-00005A050000}"/>
    <cellStyle name="Calculation 8 2 5 4 8" xfId="2077" xr:uid="{00000000-0005-0000-0000-00005B050000}"/>
    <cellStyle name="Calculation 8 2 5 4 8 2" xfId="2078" xr:uid="{00000000-0005-0000-0000-00005C050000}"/>
    <cellStyle name="Calculation 8 2 5 4 9" xfId="2079" xr:uid="{00000000-0005-0000-0000-00005D050000}"/>
    <cellStyle name="Calculation 8 2 5 4 9 2" xfId="2080" xr:uid="{00000000-0005-0000-0000-00005E050000}"/>
    <cellStyle name="Calculation 8 2 5 5" xfId="2081" xr:uid="{00000000-0005-0000-0000-00005F050000}"/>
    <cellStyle name="Calculation 8 2 5 5 10" xfId="2082" xr:uid="{00000000-0005-0000-0000-000060050000}"/>
    <cellStyle name="Calculation 8 2 5 5 10 2" xfId="2083" xr:uid="{00000000-0005-0000-0000-000061050000}"/>
    <cellStyle name="Calculation 8 2 5 5 11" xfId="2084" xr:uid="{00000000-0005-0000-0000-000062050000}"/>
    <cellStyle name="Calculation 8 2 5 5 11 2" xfId="2085" xr:uid="{00000000-0005-0000-0000-000063050000}"/>
    <cellStyle name="Calculation 8 2 5 5 12" xfId="2086" xr:uid="{00000000-0005-0000-0000-000064050000}"/>
    <cellStyle name="Calculation 8 2 5 5 12 2" xfId="2087" xr:uid="{00000000-0005-0000-0000-000065050000}"/>
    <cellStyle name="Calculation 8 2 5 5 13" xfId="2088" xr:uid="{00000000-0005-0000-0000-000066050000}"/>
    <cellStyle name="Calculation 8 2 5 5 13 2" xfId="2089" xr:uid="{00000000-0005-0000-0000-000067050000}"/>
    <cellStyle name="Calculation 8 2 5 5 14" xfId="2090" xr:uid="{00000000-0005-0000-0000-000068050000}"/>
    <cellStyle name="Calculation 8 2 5 5 14 2" xfId="2091" xr:uid="{00000000-0005-0000-0000-000069050000}"/>
    <cellStyle name="Calculation 8 2 5 5 15" xfId="2092" xr:uid="{00000000-0005-0000-0000-00006A050000}"/>
    <cellStyle name="Calculation 8 2 5 5 2" xfId="2093" xr:uid="{00000000-0005-0000-0000-00006B050000}"/>
    <cellStyle name="Calculation 8 2 5 5 2 2" xfId="2094" xr:uid="{00000000-0005-0000-0000-00006C050000}"/>
    <cellStyle name="Calculation 8 2 5 5 3" xfId="2095" xr:uid="{00000000-0005-0000-0000-00006D050000}"/>
    <cellStyle name="Calculation 8 2 5 5 3 2" xfId="2096" xr:uid="{00000000-0005-0000-0000-00006E050000}"/>
    <cellStyle name="Calculation 8 2 5 5 4" xfId="2097" xr:uid="{00000000-0005-0000-0000-00006F050000}"/>
    <cellStyle name="Calculation 8 2 5 5 4 2" xfId="2098" xr:uid="{00000000-0005-0000-0000-000070050000}"/>
    <cellStyle name="Calculation 8 2 5 5 5" xfId="2099" xr:uid="{00000000-0005-0000-0000-000071050000}"/>
    <cellStyle name="Calculation 8 2 5 5 5 2" xfId="2100" xr:uid="{00000000-0005-0000-0000-000072050000}"/>
    <cellStyle name="Calculation 8 2 5 5 6" xfId="2101" xr:uid="{00000000-0005-0000-0000-000073050000}"/>
    <cellStyle name="Calculation 8 2 5 5 6 2" xfId="2102" xr:uid="{00000000-0005-0000-0000-000074050000}"/>
    <cellStyle name="Calculation 8 2 5 5 7" xfId="2103" xr:uid="{00000000-0005-0000-0000-000075050000}"/>
    <cellStyle name="Calculation 8 2 5 5 7 2" xfId="2104" xr:uid="{00000000-0005-0000-0000-000076050000}"/>
    <cellStyle name="Calculation 8 2 5 5 8" xfId="2105" xr:uid="{00000000-0005-0000-0000-000077050000}"/>
    <cellStyle name="Calculation 8 2 5 5 8 2" xfId="2106" xr:uid="{00000000-0005-0000-0000-000078050000}"/>
    <cellStyle name="Calculation 8 2 5 5 9" xfId="2107" xr:uid="{00000000-0005-0000-0000-000079050000}"/>
    <cellStyle name="Calculation 8 2 5 5 9 2" xfId="2108" xr:uid="{00000000-0005-0000-0000-00007A050000}"/>
    <cellStyle name="Calculation 8 2 5 6" xfId="2109" xr:uid="{00000000-0005-0000-0000-00007B050000}"/>
    <cellStyle name="Calculation 8 2 5 6 2" xfId="2110" xr:uid="{00000000-0005-0000-0000-00007C050000}"/>
    <cellStyle name="Calculation 8 2 5 7" xfId="2111" xr:uid="{00000000-0005-0000-0000-00007D050000}"/>
    <cellStyle name="Calculation 8 2 5 7 2" xfId="2112" xr:uid="{00000000-0005-0000-0000-00007E050000}"/>
    <cellStyle name="Calculation 8 2 5 8" xfId="2113" xr:uid="{00000000-0005-0000-0000-00007F050000}"/>
    <cellStyle name="Calculation 8 2 5 8 2" xfId="2114" xr:uid="{00000000-0005-0000-0000-000080050000}"/>
    <cellStyle name="Calculation 8 2 5 9" xfId="2115" xr:uid="{00000000-0005-0000-0000-000081050000}"/>
    <cellStyle name="Calculation 8 2 5 9 2" xfId="2116" xr:uid="{00000000-0005-0000-0000-000082050000}"/>
    <cellStyle name="Calculation 8 2 6" xfId="2117" xr:uid="{00000000-0005-0000-0000-000083050000}"/>
    <cellStyle name="Calculation 8 2 6 10" xfId="2118" xr:uid="{00000000-0005-0000-0000-000084050000}"/>
    <cellStyle name="Calculation 8 2 6 10 2" xfId="2119" xr:uid="{00000000-0005-0000-0000-000085050000}"/>
    <cellStyle name="Calculation 8 2 6 11" xfId="2120" xr:uid="{00000000-0005-0000-0000-000086050000}"/>
    <cellStyle name="Calculation 8 2 6 11 2" xfId="2121" xr:uid="{00000000-0005-0000-0000-000087050000}"/>
    <cellStyle name="Calculation 8 2 6 12" xfId="2122" xr:uid="{00000000-0005-0000-0000-000088050000}"/>
    <cellStyle name="Calculation 8 2 6 12 2" xfId="2123" xr:uid="{00000000-0005-0000-0000-000089050000}"/>
    <cellStyle name="Calculation 8 2 6 13" xfId="2124" xr:uid="{00000000-0005-0000-0000-00008A050000}"/>
    <cellStyle name="Calculation 8 2 6 13 2" xfId="2125" xr:uid="{00000000-0005-0000-0000-00008B050000}"/>
    <cellStyle name="Calculation 8 2 6 14" xfId="2126" xr:uid="{00000000-0005-0000-0000-00008C050000}"/>
    <cellStyle name="Calculation 8 2 6 14 2" xfId="2127" xr:uid="{00000000-0005-0000-0000-00008D050000}"/>
    <cellStyle name="Calculation 8 2 6 15" xfId="2128" xr:uid="{00000000-0005-0000-0000-00008E050000}"/>
    <cellStyle name="Calculation 8 2 6 15 2" xfId="2129" xr:uid="{00000000-0005-0000-0000-00008F050000}"/>
    <cellStyle name="Calculation 8 2 6 16" xfId="2130" xr:uid="{00000000-0005-0000-0000-000090050000}"/>
    <cellStyle name="Calculation 8 2 6 16 2" xfId="2131" xr:uid="{00000000-0005-0000-0000-000091050000}"/>
    <cellStyle name="Calculation 8 2 6 17" xfId="2132" xr:uid="{00000000-0005-0000-0000-000092050000}"/>
    <cellStyle name="Calculation 8 2 6 17 2" xfId="2133" xr:uid="{00000000-0005-0000-0000-000093050000}"/>
    <cellStyle name="Calculation 8 2 6 18" xfId="2134" xr:uid="{00000000-0005-0000-0000-000094050000}"/>
    <cellStyle name="Calculation 8 2 6 18 2" xfId="2135" xr:uid="{00000000-0005-0000-0000-000095050000}"/>
    <cellStyle name="Calculation 8 2 6 19" xfId="2136" xr:uid="{00000000-0005-0000-0000-000096050000}"/>
    <cellStyle name="Calculation 8 2 6 2" xfId="2137" xr:uid="{00000000-0005-0000-0000-000097050000}"/>
    <cellStyle name="Calculation 8 2 6 2 10" xfId="2138" xr:uid="{00000000-0005-0000-0000-000098050000}"/>
    <cellStyle name="Calculation 8 2 6 2 10 2" xfId="2139" xr:uid="{00000000-0005-0000-0000-000099050000}"/>
    <cellStyle name="Calculation 8 2 6 2 11" xfId="2140" xr:uid="{00000000-0005-0000-0000-00009A050000}"/>
    <cellStyle name="Calculation 8 2 6 2 11 2" xfId="2141" xr:uid="{00000000-0005-0000-0000-00009B050000}"/>
    <cellStyle name="Calculation 8 2 6 2 12" xfId="2142" xr:uid="{00000000-0005-0000-0000-00009C050000}"/>
    <cellStyle name="Calculation 8 2 6 2 12 2" xfId="2143" xr:uid="{00000000-0005-0000-0000-00009D050000}"/>
    <cellStyle name="Calculation 8 2 6 2 13" xfId="2144" xr:uid="{00000000-0005-0000-0000-00009E050000}"/>
    <cellStyle name="Calculation 8 2 6 2 13 2" xfId="2145" xr:uid="{00000000-0005-0000-0000-00009F050000}"/>
    <cellStyle name="Calculation 8 2 6 2 14" xfId="2146" xr:uid="{00000000-0005-0000-0000-0000A0050000}"/>
    <cellStyle name="Calculation 8 2 6 2 14 2" xfId="2147" xr:uid="{00000000-0005-0000-0000-0000A1050000}"/>
    <cellStyle name="Calculation 8 2 6 2 15" xfId="2148" xr:uid="{00000000-0005-0000-0000-0000A2050000}"/>
    <cellStyle name="Calculation 8 2 6 2 15 2" xfId="2149" xr:uid="{00000000-0005-0000-0000-0000A3050000}"/>
    <cellStyle name="Calculation 8 2 6 2 16" xfId="2150" xr:uid="{00000000-0005-0000-0000-0000A4050000}"/>
    <cellStyle name="Calculation 8 2 6 2 16 2" xfId="2151" xr:uid="{00000000-0005-0000-0000-0000A5050000}"/>
    <cellStyle name="Calculation 8 2 6 2 17" xfId="2152" xr:uid="{00000000-0005-0000-0000-0000A6050000}"/>
    <cellStyle name="Calculation 8 2 6 2 17 2" xfId="2153" xr:uid="{00000000-0005-0000-0000-0000A7050000}"/>
    <cellStyle name="Calculation 8 2 6 2 18" xfId="2154" xr:uid="{00000000-0005-0000-0000-0000A8050000}"/>
    <cellStyle name="Calculation 8 2 6 2 2" xfId="2155" xr:uid="{00000000-0005-0000-0000-0000A9050000}"/>
    <cellStyle name="Calculation 8 2 6 2 2 2" xfId="2156" xr:uid="{00000000-0005-0000-0000-0000AA050000}"/>
    <cellStyle name="Calculation 8 2 6 2 3" xfId="2157" xr:uid="{00000000-0005-0000-0000-0000AB050000}"/>
    <cellStyle name="Calculation 8 2 6 2 3 2" xfId="2158" xr:uid="{00000000-0005-0000-0000-0000AC050000}"/>
    <cellStyle name="Calculation 8 2 6 2 4" xfId="2159" xr:uid="{00000000-0005-0000-0000-0000AD050000}"/>
    <cellStyle name="Calculation 8 2 6 2 4 2" xfId="2160" xr:uid="{00000000-0005-0000-0000-0000AE050000}"/>
    <cellStyle name="Calculation 8 2 6 2 5" xfId="2161" xr:uid="{00000000-0005-0000-0000-0000AF050000}"/>
    <cellStyle name="Calculation 8 2 6 2 5 2" xfId="2162" xr:uid="{00000000-0005-0000-0000-0000B0050000}"/>
    <cellStyle name="Calculation 8 2 6 2 6" xfId="2163" xr:uid="{00000000-0005-0000-0000-0000B1050000}"/>
    <cellStyle name="Calculation 8 2 6 2 6 2" xfId="2164" xr:uid="{00000000-0005-0000-0000-0000B2050000}"/>
    <cellStyle name="Calculation 8 2 6 2 7" xfId="2165" xr:uid="{00000000-0005-0000-0000-0000B3050000}"/>
    <cellStyle name="Calculation 8 2 6 2 7 2" xfId="2166" xr:uid="{00000000-0005-0000-0000-0000B4050000}"/>
    <cellStyle name="Calculation 8 2 6 2 8" xfId="2167" xr:uid="{00000000-0005-0000-0000-0000B5050000}"/>
    <cellStyle name="Calculation 8 2 6 2 8 2" xfId="2168" xr:uid="{00000000-0005-0000-0000-0000B6050000}"/>
    <cellStyle name="Calculation 8 2 6 2 9" xfId="2169" xr:uid="{00000000-0005-0000-0000-0000B7050000}"/>
    <cellStyle name="Calculation 8 2 6 2 9 2" xfId="2170" xr:uid="{00000000-0005-0000-0000-0000B8050000}"/>
    <cellStyle name="Calculation 8 2 6 3" xfId="2171" xr:uid="{00000000-0005-0000-0000-0000B9050000}"/>
    <cellStyle name="Calculation 8 2 6 3 10" xfId="2172" xr:uid="{00000000-0005-0000-0000-0000BA050000}"/>
    <cellStyle name="Calculation 8 2 6 3 10 2" xfId="2173" xr:uid="{00000000-0005-0000-0000-0000BB050000}"/>
    <cellStyle name="Calculation 8 2 6 3 11" xfId="2174" xr:uid="{00000000-0005-0000-0000-0000BC050000}"/>
    <cellStyle name="Calculation 8 2 6 3 11 2" xfId="2175" xr:uid="{00000000-0005-0000-0000-0000BD050000}"/>
    <cellStyle name="Calculation 8 2 6 3 12" xfId="2176" xr:uid="{00000000-0005-0000-0000-0000BE050000}"/>
    <cellStyle name="Calculation 8 2 6 3 12 2" xfId="2177" xr:uid="{00000000-0005-0000-0000-0000BF050000}"/>
    <cellStyle name="Calculation 8 2 6 3 13" xfId="2178" xr:uid="{00000000-0005-0000-0000-0000C0050000}"/>
    <cellStyle name="Calculation 8 2 6 3 13 2" xfId="2179" xr:uid="{00000000-0005-0000-0000-0000C1050000}"/>
    <cellStyle name="Calculation 8 2 6 3 14" xfId="2180" xr:uid="{00000000-0005-0000-0000-0000C2050000}"/>
    <cellStyle name="Calculation 8 2 6 3 14 2" xfId="2181" xr:uid="{00000000-0005-0000-0000-0000C3050000}"/>
    <cellStyle name="Calculation 8 2 6 3 15" xfId="2182" xr:uid="{00000000-0005-0000-0000-0000C4050000}"/>
    <cellStyle name="Calculation 8 2 6 3 15 2" xfId="2183" xr:uid="{00000000-0005-0000-0000-0000C5050000}"/>
    <cellStyle name="Calculation 8 2 6 3 16" xfId="2184" xr:uid="{00000000-0005-0000-0000-0000C6050000}"/>
    <cellStyle name="Calculation 8 2 6 3 2" xfId="2185" xr:uid="{00000000-0005-0000-0000-0000C7050000}"/>
    <cellStyle name="Calculation 8 2 6 3 2 2" xfId="2186" xr:uid="{00000000-0005-0000-0000-0000C8050000}"/>
    <cellStyle name="Calculation 8 2 6 3 3" xfId="2187" xr:uid="{00000000-0005-0000-0000-0000C9050000}"/>
    <cellStyle name="Calculation 8 2 6 3 3 2" xfId="2188" xr:uid="{00000000-0005-0000-0000-0000CA050000}"/>
    <cellStyle name="Calculation 8 2 6 3 4" xfId="2189" xr:uid="{00000000-0005-0000-0000-0000CB050000}"/>
    <cellStyle name="Calculation 8 2 6 3 4 2" xfId="2190" xr:uid="{00000000-0005-0000-0000-0000CC050000}"/>
    <cellStyle name="Calculation 8 2 6 3 5" xfId="2191" xr:uid="{00000000-0005-0000-0000-0000CD050000}"/>
    <cellStyle name="Calculation 8 2 6 3 5 2" xfId="2192" xr:uid="{00000000-0005-0000-0000-0000CE050000}"/>
    <cellStyle name="Calculation 8 2 6 3 6" xfId="2193" xr:uid="{00000000-0005-0000-0000-0000CF050000}"/>
    <cellStyle name="Calculation 8 2 6 3 6 2" xfId="2194" xr:uid="{00000000-0005-0000-0000-0000D0050000}"/>
    <cellStyle name="Calculation 8 2 6 3 7" xfId="2195" xr:uid="{00000000-0005-0000-0000-0000D1050000}"/>
    <cellStyle name="Calculation 8 2 6 3 7 2" xfId="2196" xr:uid="{00000000-0005-0000-0000-0000D2050000}"/>
    <cellStyle name="Calculation 8 2 6 3 8" xfId="2197" xr:uid="{00000000-0005-0000-0000-0000D3050000}"/>
    <cellStyle name="Calculation 8 2 6 3 8 2" xfId="2198" xr:uid="{00000000-0005-0000-0000-0000D4050000}"/>
    <cellStyle name="Calculation 8 2 6 3 9" xfId="2199" xr:uid="{00000000-0005-0000-0000-0000D5050000}"/>
    <cellStyle name="Calculation 8 2 6 3 9 2" xfId="2200" xr:uid="{00000000-0005-0000-0000-0000D6050000}"/>
    <cellStyle name="Calculation 8 2 6 4" xfId="2201" xr:uid="{00000000-0005-0000-0000-0000D7050000}"/>
    <cellStyle name="Calculation 8 2 6 4 10" xfId="2202" xr:uid="{00000000-0005-0000-0000-0000D8050000}"/>
    <cellStyle name="Calculation 8 2 6 4 10 2" xfId="2203" xr:uid="{00000000-0005-0000-0000-0000D9050000}"/>
    <cellStyle name="Calculation 8 2 6 4 11" xfId="2204" xr:uid="{00000000-0005-0000-0000-0000DA050000}"/>
    <cellStyle name="Calculation 8 2 6 4 11 2" xfId="2205" xr:uid="{00000000-0005-0000-0000-0000DB050000}"/>
    <cellStyle name="Calculation 8 2 6 4 12" xfId="2206" xr:uid="{00000000-0005-0000-0000-0000DC050000}"/>
    <cellStyle name="Calculation 8 2 6 4 12 2" xfId="2207" xr:uid="{00000000-0005-0000-0000-0000DD050000}"/>
    <cellStyle name="Calculation 8 2 6 4 13" xfId="2208" xr:uid="{00000000-0005-0000-0000-0000DE050000}"/>
    <cellStyle name="Calculation 8 2 6 4 13 2" xfId="2209" xr:uid="{00000000-0005-0000-0000-0000DF050000}"/>
    <cellStyle name="Calculation 8 2 6 4 14" xfId="2210" xr:uid="{00000000-0005-0000-0000-0000E0050000}"/>
    <cellStyle name="Calculation 8 2 6 4 14 2" xfId="2211" xr:uid="{00000000-0005-0000-0000-0000E1050000}"/>
    <cellStyle name="Calculation 8 2 6 4 15" xfId="2212" xr:uid="{00000000-0005-0000-0000-0000E2050000}"/>
    <cellStyle name="Calculation 8 2 6 4 15 2" xfId="2213" xr:uid="{00000000-0005-0000-0000-0000E3050000}"/>
    <cellStyle name="Calculation 8 2 6 4 16" xfId="2214" xr:uid="{00000000-0005-0000-0000-0000E4050000}"/>
    <cellStyle name="Calculation 8 2 6 4 2" xfId="2215" xr:uid="{00000000-0005-0000-0000-0000E5050000}"/>
    <cellStyle name="Calculation 8 2 6 4 2 2" xfId="2216" xr:uid="{00000000-0005-0000-0000-0000E6050000}"/>
    <cellStyle name="Calculation 8 2 6 4 3" xfId="2217" xr:uid="{00000000-0005-0000-0000-0000E7050000}"/>
    <cellStyle name="Calculation 8 2 6 4 3 2" xfId="2218" xr:uid="{00000000-0005-0000-0000-0000E8050000}"/>
    <cellStyle name="Calculation 8 2 6 4 4" xfId="2219" xr:uid="{00000000-0005-0000-0000-0000E9050000}"/>
    <cellStyle name="Calculation 8 2 6 4 4 2" xfId="2220" xr:uid="{00000000-0005-0000-0000-0000EA050000}"/>
    <cellStyle name="Calculation 8 2 6 4 5" xfId="2221" xr:uid="{00000000-0005-0000-0000-0000EB050000}"/>
    <cellStyle name="Calculation 8 2 6 4 5 2" xfId="2222" xr:uid="{00000000-0005-0000-0000-0000EC050000}"/>
    <cellStyle name="Calculation 8 2 6 4 6" xfId="2223" xr:uid="{00000000-0005-0000-0000-0000ED050000}"/>
    <cellStyle name="Calculation 8 2 6 4 6 2" xfId="2224" xr:uid="{00000000-0005-0000-0000-0000EE050000}"/>
    <cellStyle name="Calculation 8 2 6 4 7" xfId="2225" xr:uid="{00000000-0005-0000-0000-0000EF050000}"/>
    <cellStyle name="Calculation 8 2 6 4 7 2" xfId="2226" xr:uid="{00000000-0005-0000-0000-0000F0050000}"/>
    <cellStyle name="Calculation 8 2 6 4 8" xfId="2227" xr:uid="{00000000-0005-0000-0000-0000F1050000}"/>
    <cellStyle name="Calculation 8 2 6 4 8 2" xfId="2228" xr:uid="{00000000-0005-0000-0000-0000F2050000}"/>
    <cellStyle name="Calculation 8 2 6 4 9" xfId="2229" xr:uid="{00000000-0005-0000-0000-0000F3050000}"/>
    <cellStyle name="Calculation 8 2 6 4 9 2" xfId="2230" xr:uid="{00000000-0005-0000-0000-0000F4050000}"/>
    <cellStyle name="Calculation 8 2 6 5" xfId="2231" xr:uid="{00000000-0005-0000-0000-0000F5050000}"/>
    <cellStyle name="Calculation 8 2 6 5 10" xfId="2232" xr:uid="{00000000-0005-0000-0000-0000F6050000}"/>
    <cellStyle name="Calculation 8 2 6 5 10 2" xfId="2233" xr:uid="{00000000-0005-0000-0000-0000F7050000}"/>
    <cellStyle name="Calculation 8 2 6 5 11" xfId="2234" xr:uid="{00000000-0005-0000-0000-0000F8050000}"/>
    <cellStyle name="Calculation 8 2 6 5 11 2" xfId="2235" xr:uid="{00000000-0005-0000-0000-0000F9050000}"/>
    <cellStyle name="Calculation 8 2 6 5 12" xfId="2236" xr:uid="{00000000-0005-0000-0000-0000FA050000}"/>
    <cellStyle name="Calculation 8 2 6 5 12 2" xfId="2237" xr:uid="{00000000-0005-0000-0000-0000FB050000}"/>
    <cellStyle name="Calculation 8 2 6 5 13" xfId="2238" xr:uid="{00000000-0005-0000-0000-0000FC050000}"/>
    <cellStyle name="Calculation 8 2 6 5 13 2" xfId="2239" xr:uid="{00000000-0005-0000-0000-0000FD050000}"/>
    <cellStyle name="Calculation 8 2 6 5 14" xfId="2240" xr:uid="{00000000-0005-0000-0000-0000FE050000}"/>
    <cellStyle name="Calculation 8 2 6 5 14 2" xfId="2241" xr:uid="{00000000-0005-0000-0000-0000FF050000}"/>
    <cellStyle name="Calculation 8 2 6 5 15" xfId="2242" xr:uid="{00000000-0005-0000-0000-000000060000}"/>
    <cellStyle name="Calculation 8 2 6 5 2" xfId="2243" xr:uid="{00000000-0005-0000-0000-000001060000}"/>
    <cellStyle name="Calculation 8 2 6 5 2 2" xfId="2244" xr:uid="{00000000-0005-0000-0000-000002060000}"/>
    <cellStyle name="Calculation 8 2 6 5 3" xfId="2245" xr:uid="{00000000-0005-0000-0000-000003060000}"/>
    <cellStyle name="Calculation 8 2 6 5 3 2" xfId="2246" xr:uid="{00000000-0005-0000-0000-000004060000}"/>
    <cellStyle name="Calculation 8 2 6 5 4" xfId="2247" xr:uid="{00000000-0005-0000-0000-000005060000}"/>
    <cellStyle name="Calculation 8 2 6 5 4 2" xfId="2248" xr:uid="{00000000-0005-0000-0000-000006060000}"/>
    <cellStyle name="Calculation 8 2 6 5 5" xfId="2249" xr:uid="{00000000-0005-0000-0000-000007060000}"/>
    <cellStyle name="Calculation 8 2 6 5 5 2" xfId="2250" xr:uid="{00000000-0005-0000-0000-000008060000}"/>
    <cellStyle name="Calculation 8 2 6 5 6" xfId="2251" xr:uid="{00000000-0005-0000-0000-000009060000}"/>
    <cellStyle name="Calculation 8 2 6 5 6 2" xfId="2252" xr:uid="{00000000-0005-0000-0000-00000A060000}"/>
    <cellStyle name="Calculation 8 2 6 5 7" xfId="2253" xr:uid="{00000000-0005-0000-0000-00000B060000}"/>
    <cellStyle name="Calculation 8 2 6 5 7 2" xfId="2254" xr:uid="{00000000-0005-0000-0000-00000C060000}"/>
    <cellStyle name="Calculation 8 2 6 5 8" xfId="2255" xr:uid="{00000000-0005-0000-0000-00000D060000}"/>
    <cellStyle name="Calculation 8 2 6 5 8 2" xfId="2256" xr:uid="{00000000-0005-0000-0000-00000E060000}"/>
    <cellStyle name="Calculation 8 2 6 5 9" xfId="2257" xr:uid="{00000000-0005-0000-0000-00000F060000}"/>
    <cellStyle name="Calculation 8 2 6 5 9 2" xfId="2258" xr:uid="{00000000-0005-0000-0000-000010060000}"/>
    <cellStyle name="Calculation 8 2 6 6" xfId="2259" xr:uid="{00000000-0005-0000-0000-000011060000}"/>
    <cellStyle name="Calculation 8 2 6 6 2" xfId="2260" xr:uid="{00000000-0005-0000-0000-000012060000}"/>
    <cellStyle name="Calculation 8 2 6 7" xfId="2261" xr:uid="{00000000-0005-0000-0000-000013060000}"/>
    <cellStyle name="Calculation 8 2 6 7 2" xfId="2262" xr:uid="{00000000-0005-0000-0000-000014060000}"/>
    <cellStyle name="Calculation 8 2 6 8" xfId="2263" xr:uid="{00000000-0005-0000-0000-000015060000}"/>
    <cellStyle name="Calculation 8 2 6 8 2" xfId="2264" xr:uid="{00000000-0005-0000-0000-000016060000}"/>
    <cellStyle name="Calculation 8 2 6 9" xfId="2265" xr:uid="{00000000-0005-0000-0000-000017060000}"/>
    <cellStyle name="Calculation 8 2 6 9 2" xfId="2266" xr:uid="{00000000-0005-0000-0000-000018060000}"/>
    <cellStyle name="Calculation 8 2 7" xfId="2267" xr:uid="{00000000-0005-0000-0000-000019060000}"/>
    <cellStyle name="Calculation 8 2 7 10" xfId="2268" xr:uid="{00000000-0005-0000-0000-00001A060000}"/>
    <cellStyle name="Calculation 8 2 7 10 2" xfId="2269" xr:uid="{00000000-0005-0000-0000-00001B060000}"/>
    <cellStyle name="Calculation 8 2 7 11" xfId="2270" xr:uid="{00000000-0005-0000-0000-00001C060000}"/>
    <cellStyle name="Calculation 8 2 7 11 2" xfId="2271" xr:uid="{00000000-0005-0000-0000-00001D060000}"/>
    <cellStyle name="Calculation 8 2 7 12" xfId="2272" xr:uid="{00000000-0005-0000-0000-00001E060000}"/>
    <cellStyle name="Calculation 8 2 7 12 2" xfId="2273" xr:uid="{00000000-0005-0000-0000-00001F060000}"/>
    <cellStyle name="Calculation 8 2 7 13" xfId="2274" xr:uid="{00000000-0005-0000-0000-000020060000}"/>
    <cellStyle name="Calculation 8 2 7 13 2" xfId="2275" xr:uid="{00000000-0005-0000-0000-000021060000}"/>
    <cellStyle name="Calculation 8 2 7 14" xfId="2276" xr:uid="{00000000-0005-0000-0000-000022060000}"/>
    <cellStyle name="Calculation 8 2 7 14 2" xfId="2277" xr:uid="{00000000-0005-0000-0000-000023060000}"/>
    <cellStyle name="Calculation 8 2 7 15" xfId="2278" xr:uid="{00000000-0005-0000-0000-000024060000}"/>
    <cellStyle name="Calculation 8 2 7 15 2" xfId="2279" xr:uid="{00000000-0005-0000-0000-000025060000}"/>
    <cellStyle name="Calculation 8 2 7 16" xfId="2280" xr:uid="{00000000-0005-0000-0000-000026060000}"/>
    <cellStyle name="Calculation 8 2 7 16 2" xfId="2281" xr:uid="{00000000-0005-0000-0000-000027060000}"/>
    <cellStyle name="Calculation 8 2 7 17" xfId="2282" xr:uid="{00000000-0005-0000-0000-000028060000}"/>
    <cellStyle name="Calculation 8 2 7 17 2" xfId="2283" xr:uid="{00000000-0005-0000-0000-000029060000}"/>
    <cellStyle name="Calculation 8 2 7 18" xfId="2284" xr:uid="{00000000-0005-0000-0000-00002A060000}"/>
    <cellStyle name="Calculation 8 2 7 2" xfId="2285" xr:uid="{00000000-0005-0000-0000-00002B060000}"/>
    <cellStyle name="Calculation 8 2 7 2 10" xfId="2286" xr:uid="{00000000-0005-0000-0000-00002C060000}"/>
    <cellStyle name="Calculation 8 2 7 2 10 2" xfId="2287" xr:uid="{00000000-0005-0000-0000-00002D060000}"/>
    <cellStyle name="Calculation 8 2 7 2 11" xfId="2288" xr:uid="{00000000-0005-0000-0000-00002E060000}"/>
    <cellStyle name="Calculation 8 2 7 2 11 2" xfId="2289" xr:uid="{00000000-0005-0000-0000-00002F060000}"/>
    <cellStyle name="Calculation 8 2 7 2 12" xfId="2290" xr:uid="{00000000-0005-0000-0000-000030060000}"/>
    <cellStyle name="Calculation 8 2 7 2 12 2" xfId="2291" xr:uid="{00000000-0005-0000-0000-000031060000}"/>
    <cellStyle name="Calculation 8 2 7 2 13" xfId="2292" xr:uid="{00000000-0005-0000-0000-000032060000}"/>
    <cellStyle name="Calculation 8 2 7 2 13 2" xfId="2293" xr:uid="{00000000-0005-0000-0000-000033060000}"/>
    <cellStyle name="Calculation 8 2 7 2 14" xfId="2294" xr:uid="{00000000-0005-0000-0000-000034060000}"/>
    <cellStyle name="Calculation 8 2 7 2 14 2" xfId="2295" xr:uid="{00000000-0005-0000-0000-000035060000}"/>
    <cellStyle name="Calculation 8 2 7 2 15" xfId="2296" xr:uid="{00000000-0005-0000-0000-000036060000}"/>
    <cellStyle name="Calculation 8 2 7 2 15 2" xfId="2297" xr:uid="{00000000-0005-0000-0000-000037060000}"/>
    <cellStyle name="Calculation 8 2 7 2 16" xfId="2298" xr:uid="{00000000-0005-0000-0000-000038060000}"/>
    <cellStyle name="Calculation 8 2 7 2 16 2" xfId="2299" xr:uid="{00000000-0005-0000-0000-000039060000}"/>
    <cellStyle name="Calculation 8 2 7 2 17" xfId="2300" xr:uid="{00000000-0005-0000-0000-00003A060000}"/>
    <cellStyle name="Calculation 8 2 7 2 17 2" xfId="2301" xr:uid="{00000000-0005-0000-0000-00003B060000}"/>
    <cellStyle name="Calculation 8 2 7 2 18" xfId="2302" xr:uid="{00000000-0005-0000-0000-00003C060000}"/>
    <cellStyle name="Calculation 8 2 7 2 2" xfId="2303" xr:uid="{00000000-0005-0000-0000-00003D060000}"/>
    <cellStyle name="Calculation 8 2 7 2 2 2" xfId="2304" xr:uid="{00000000-0005-0000-0000-00003E060000}"/>
    <cellStyle name="Calculation 8 2 7 2 3" xfId="2305" xr:uid="{00000000-0005-0000-0000-00003F060000}"/>
    <cellStyle name="Calculation 8 2 7 2 3 2" xfId="2306" xr:uid="{00000000-0005-0000-0000-000040060000}"/>
    <cellStyle name="Calculation 8 2 7 2 4" xfId="2307" xr:uid="{00000000-0005-0000-0000-000041060000}"/>
    <cellStyle name="Calculation 8 2 7 2 4 2" xfId="2308" xr:uid="{00000000-0005-0000-0000-000042060000}"/>
    <cellStyle name="Calculation 8 2 7 2 5" xfId="2309" xr:uid="{00000000-0005-0000-0000-000043060000}"/>
    <cellStyle name="Calculation 8 2 7 2 5 2" xfId="2310" xr:uid="{00000000-0005-0000-0000-000044060000}"/>
    <cellStyle name="Calculation 8 2 7 2 6" xfId="2311" xr:uid="{00000000-0005-0000-0000-000045060000}"/>
    <cellStyle name="Calculation 8 2 7 2 6 2" xfId="2312" xr:uid="{00000000-0005-0000-0000-000046060000}"/>
    <cellStyle name="Calculation 8 2 7 2 7" xfId="2313" xr:uid="{00000000-0005-0000-0000-000047060000}"/>
    <cellStyle name="Calculation 8 2 7 2 7 2" xfId="2314" xr:uid="{00000000-0005-0000-0000-000048060000}"/>
    <cellStyle name="Calculation 8 2 7 2 8" xfId="2315" xr:uid="{00000000-0005-0000-0000-000049060000}"/>
    <cellStyle name="Calculation 8 2 7 2 8 2" xfId="2316" xr:uid="{00000000-0005-0000-0000-00004A060000}"/>
    <cellStyle name="Calculation 8 2 7 2 9" xfId="2317" xr:uid="{00000000-0005-0000-0000-00004B060000}"/>
    <cellStyle name="Calculation 8 2 7 2 9 2" xfId="2318" xr:uid="{00000000-0005-0000-0000-00004C060000}"/>
    <cellStyle name="Calculation 8 2 7 3" xfId="2319" xr:uid="{00000000-0005-0000-0000-00004D060000}"/>
    <cellStyle name="Calculation 8 2 7 3 10" xfId="2320" xr:uid="{00000000-0005-0000-0000-00004E060000}"/>
    <cellStyle name="Calculation 8 2 7 3 10 2" xfId="2321" xr:uid="{00000000-0005-0000-0000-00004F060000}"/>
    <cellStyle name="Calculation 8 2 7 3 11" xfId="2322" xr:uid="{00000000-0005-0000-0000-000050060000}"/>
    <cellStyle name="Calculation 8 2 7 3 11 2" xfId="2323" xr:uid="{00000000-0005-0000-0000-000051060000}"/>
    <cellStyle name="Calculation 8 2 7 3 12" xfId="2324" xr:uid="{00000000-0005-0000-0000-000052060000}"/>
    <cellStyle name="Calculation 8 2 7 3 12 2" xfId="2325" xr:uid="{00000000-0005-0000-0000-000053060000}"/>
    <cellStyle name="Calculation 8 2 7 3 13" xfId="2326" xr:uid="{00000000-0005-0000-0000-000054060000}"/>
    <cellStyle name="Calculation 8 2 7 3 13 2" xfId="2327" xr:uid="{00000000-0005-0000-0000-000055060000}"/>
    <cellStyle name="Calculation 8 2 7 3 14" xfId="2328" xr:uid="{00000000-0005-0000-0000-000056060000}"/>
    <cellStyle name="Calculation 8 2 7 3 14 2" xfId="2329" xr:uid="{00000000-0005-0000-0000-000057060000}"/>
    <cellStyle name="Calculation 8 2 7 3 15" xfId="2330" xr:uid="{00000000-0005-0000-0000-000058060000}"/>
    <cellStyle name="Calculation 8 2 7 3 15 2" xfId="2331" xr:uid="{00000000-0005-0000-0000-000059060000}"/>
    <cellStyle name="Calculation 8 2 7 3 16" xfId="2332" xr:uid="{00000000-0005-0000-0000-00005A060000}"/>
    <cellStyle name="Calculation 8 2 7 3 2" xfId="2333" xr:uid="{00000000-0005-0000-0000-00005B060000}"/>
    <cellStyle name="Calculation 8 2 7 3 2 2" xfId="2334" xr:uid="{00000000-0005-0000-0000-00005C060000}"/>
    <cellStyle name="Calculation 8 2 7 3 3" xfId="2335" xr:uid="{00000000-0005-0000-0000-00005D060000}"/>
    <cellStyle name="Calculation 8 2 7 3 3 2" xfId="2336" xr:uid="{00000000-0005-0000-0000-00005E060000}"/>
    <cellStyle name="Calculation 8 2 7 3 4" xfId="2337" xr:uid="{00000000-0005-0000-0000-00005F060000}"/>
    <cellStyle name="Calculation 8 2 7 3 4 2" xfId="2338" xr:uid="{00000000-0005-0000-0000-000060060000}"/>
    <cellStyle name="Calculation 8 2 7 3 5" xfId="2339" xr:uid="{00000000-0005-0000-0000-000061060000}"/>
    <cellStyle name="Calculation 8 2 7 3 5 2" xfId="2340" xr:uid="{00000000-0005-0000-0000-000062060000}"/>
    <cellStyle name="Calculation 8 2 7 3 6" xfId="2341" xr:uid="{00000000-0005-0000-0000-000063060000}"/>
    <cellStyle name="Calculation 8 2 7 3 6 2" xfId="2342" xr:uid="{00000000-0005-0000-0000-000064060000}"/>
    <cellStyle name="Calculation 8 2 7 3 7" xfId="2343" xr:uid="{00000000-0005-0000-0000-000065060000}"/>
    <cellStyle name="Calculation 8 2 7 3 7 2" xfId="2344" xr:uid="{00000000-0005-0000-0000-000066060000}"/>
    <cellStyle name="Calculation 8 2 7 3 8" xfId="2345" xr:uid="{00000000-0005-0000-0000-000067060000}"/>
    <cellStyle name="Calculation 8 2 7 3 8 2" xfId="2346" xr:uid="{00000000-0005-0000-0000-000068060000}"/>
    <cellStyle name="Calculation 8 2 7 3 9" xfId="2347" xr:uid="{00000000-0005-0000-0000-000069060000}"/>
    <cellStyle name="Calculation 8 2 7 3 9 2" xfId="2348" xr:uid="{00000000-0005-0000-0000-00006A060000}"/>
    <cellStyle name="Calculation 8 2 7 4" xfId="2349" xr:uid="{00000000-0005-0000-0000-00006B060000}"/>
    <cellStyle name="Calculation 8 2 7 4 10" xfId="2350" xr:uid="{00000000-0005-0000-0000-00006C060000}"/>
    <cellStyle name="Calculation 8 2 7 4 10 2" xfId="2351" xr:uid="{00000000-0005-0000-0000-00006D060000}"/>
    <cellStyle name="Calculation 8 2 7 4 11" xfId="2352" xr:uid="{00000000-0005-0000-0000-00006E060000}"/>
    <cellStyle name="Calculation 8 2 7 4 11 2" xfId="2353" xr:uid="{00000000-0005-0000-0000-00006F060000}"/>
    <cellStyle name="Calculation 8 2 7 4 12" xfId="2354" xr:uid="{00000000-0005-0000-0000-000070060000}"/>
    <cellStyle name="Calculation 8 2 7 4 12 2" xfId="2355" xr:uid="{00000000-0005-0000-0000-000071060000}"/>
    <cellStyle name="Calculation 8 2 7 4 13" xfId="2356" xr:uid="{00000000-0005-0000-0000-000072060000}"/>
    <cellStyle name="Calculation 8 2 7 4 13 2" xfId="2357" xr:uid="{00000000-0005-0000-0000-000073060000}"/>
    <cellStyle name="Calculation 8 2 7 4 14" xfId="2358" xr:uid="{00000000-0005-0000-0000-000074060000}"/>
    <cellStyle name="Calculation 8 2 7 4 14 2" xfId="2359" xr:uid="{00000000-0005-0000-0000-000075060000}"/>
    <cellStyle name="Calculation 8 2 7 4 15" xfId="2360" xr:uid="{00000000-0005-0000-0000-000076060000}"/>
    <cellStyle name="Calculation 8 2 7 4 15 2" xfId="2361" xr:uid="{00000000-0005-0000-0000-000077060000}"/>
    <cellStyle name="Calculation 8 2 7 4 16" xfId="2362" xr:uid="{00000000-0005-0000-0000-000078060000}"/>
    <cellStyle name="Calculation 8 2 7 4 2" xfId="2363" xr:uid="{00000000-0005-0000-0000-000079060000}"/>
    <cellStyle name="Calculation 8 2 7 4 2 2" xfId="2364" xr:uid="{00000000-0005-0000-0000-00007A060000}"/>
    <cellStyle name="Calculation 8 2 7 4 3" xfId="2365" xr:uid="{00000000-0005-0000-0000-00007B060000}"/>
    <cellStyle name="Calculation 8 2 7 4 3 2" xfId="2366" xr:uid="{00000000-0005-0000-0000-00007C060000}"/>
    <cellStyle name="Calculation 8 2 7 4 4" xfId="2367" xr:uid="{00000000-0005-0000-0000-00007D060000}"/>
    <cellStyle name="Calculation 8 2 7 4 4 2" xfId="2368" xr:uid="{00000000-0005-0000-0000-00007E060000}"/>
    <cellStyle name="Calculation 8 2 7 4 5" xfId="2369" xr:uid="{00000000-0005-0000-0000-00007F060000}"/>
    <cellStyle name="Calculation 8 2 7 4 5 2" xfId="2370" xr:uid="{00000000-0005-0000-0000-000080060000}"/>
    <cellStyle name="Calculation 8 2 7 4 6" xfId="2371" xr:uid="{00000000-0005-0000-0000-000081060000}"/>
    <cellStyle name="Calculation 8 2 7 4 6 2" xfId="2372" xr:uid="{00000000-0005-0000-0000-000082060000}"/>
    <cellStyle name="Calculation 8 2 7 4 7" xfId="2373" xr:uid="{00000000-0005-0000-0000-000083060000}"/>
    <cellStyle name="Calculation 8 2 7 4 7 2" xfId="2374" xr:uid="{00000000-0005-0000-0000-000084060000}"/>
    <cellStyle name="Calculation 8 2 7 4 8" xfId="2375" xr:uid="{00000000-0005-0000-0000-000085060000}"/>
    <cellStyle name="Calculation 8 2 7 4 8 2" xfId="2376" xr:uid="{00000000-0005-0000-0000-000086060000}"/>
    <cellStyle name="Calculation 8 2 7 4 9" xfId="2377" xr:uid="{00000000-0005-0000-0000-000087060000}"/>
    <cellStyle name="Calculation 8 2 7 4 9 2" xfId="2378" xr:uid="{00000000-0005-0000-0000-000088060000}"/>
    <cellStyle name="Calculation 8 2 7 5" xfId="2379" xr:uid="{00000000-0005-0000-0000-000089060000}"/>
    <cellStyle name="Calculation 8 2 7 5 10" xfId="2380" xr:uid="{00000000-0005-0000-0000-00008A060000}"/>
    <cellStyle name="Calculation 8 2 7 5 10 2" xfId="2381" xr:uid="{00000000-0005-0000-0000-00008B060000}"/>
    <cellStyle name="Calculation 8 2 7 5 11" xfId="2382" xr:uid="{00000000-0005-0000-0000-00008C060000}"/>
    <cellStyle name="Calculation 8 2 7 5 11 2" xfId="2383" xr:uid="{00000000-0005-0000-0000-00008D060000}"/>
    <cellStyle name="Calculation 8 2 7 5 12" xfId="2384" xr:uid="{00000000-0005-0000-0000-00008E060000}"/>
    <cellStyle name="Calculation 8 2 7 5 12 2" xfId="2385" xr:uid="{00000000-0005-0000-0000-00008F060000}"/>
    <cellStyle name="Calculation 8 2 7 5 13" xfId="2386" xr:uid="{00000000-0005-0000-0000-000090060000}"/>
    <cellStyle name="Calculation 8 2 7 5 13 2" xfId="2387" xr:uid="{00000000-0005-0000-0000-000091060000}"/>
    <cellStyle name="Calculation 8 2 7 5 14" xfId="2388" xr:uid="{00000000-0005-0000-0000-000092060000}"/>
    <cellStyle name="Calculation 8 2 7 5 2" xfId="2389" xr:uid="{00000000-0005-0000-0000-000093060000}"/>
    <cellStyle name="Calculation 8 2 7 5 2 2" xfId="2390" xr:uid="{00000000-0005-0000-0000-000094060000}"/>
    <cellStyle name="Calculation 8 2 7 5 3" xfId="2391" xr:uid="{00000000-0005-0000-0000-000095060000}"/>
    <cellStyle name="Calculation 8 2 7 5 3 2" xfId="2392" xr:uid="{00000000-0005-0000-0000-000096060000}"/>
    <cellStyle name="Calculation 8 2 7 5 4" xfId="2393" xr:uid="{00000000-0005-0000-0000-000097060000}"/>
    <cellStyle name="Calculation 8 2 7 5 4 2" xfId="2394" xr:uid="{00000000-0005-0000-0000-000098060000}"/>
    <cellStyle name="Calculation 8 2 7 5 5" xfId="2395" xr:uid="{00000000-0005-0000-0000-000099060000}"/>
    <cellStyle name="Calculation 8 2 7 5 5 2" xfId="2396" xr:uid="{00000000-0005-0000-0000-00009A060000}"/>
    <cellStyle name="Calculation 8 2 7 5 6" xfId="2397" xr:uid="{00000000-0005-0000-0000-00009B060000}"/>
    <cellStyle name="Calculation 8 2 7 5 6 2" xfId="2398" xr:uid="{00000000-0005-0000-0000-00009C060000}"/>
    <cellStyle name="Calculation 8 2 7 5 7" xfId="2399" xr:uid="{00000000-0005-0000-0000-00009D060000}"/>
    <cellStyle name="Calculation 8 2 7 5 7 2" xfId="2400" xr:uid="{00000000-0005-0000-0000-00009E060000}"/>
    <cellStyle name="Calculation 8 2 7 5 8" xfId="2401" xr:uid="{00000000-0005-0000-0000-00009F060000}"/>
    <cellStyle name="Calculation 8 2 7 5 8 2" xfId="2402" xr:uid="{00000000-0005-0000-0000-0000A0060000}"/>
    <cellStyle name="Calculation 8 2 7 5 9" xfId="2403" xr:uid="{00000000-0005-0000-0000-0000A1060000}"/>
    <cellStyle name="Calculation 8 2 7 5 9 2" xfId="2404" xr:uid="{00000000-0005-0000-0000-0000A2060000}"/>
    <cellStyle name="Calculation 8 2 7 6" xfId="2405" xr:uid="{00000000-0005-0000-0000-0000A3060000}"/>
    <cellStyle name="Calculation 8 2 7 6 2" xfId="2406" xr:uid="{00000000-0005-0000-0000-0000A4060000}"/>
    <cellStyle name="Calculation 8 2 7 7" xfId="2407" xr:uid="{00000000-0005-0000-0000-0000A5060000}"/>
    <cellStyle name="Calculation 8 2 7 7 2" xfId="2408" xr:uid="{00000000-0005-0000-0000-0000A6060000}"/>
    <cellStyle name="Calculation 8 2 7 8" xfId="2409" xr:uid="{00000000-0005-0000-0000-0000A7060000}"/>
    <cellStyle name="Calculation 8 2 7 8 2" xfId="2410" xr:uid="{00000000-0005-0000-0000-0000A8060000}"/>
    <cellStyle name="Calculation 8 2 7 9" xfId="2411" xr:uid="{00000000-0005-0000-0000-0000A9060000}"/>
    <cellStyle name="Calculation 8 2 7 9 2" xfId="2412" xr:uid="{00000000-0005-0000-0000-0000AA060000}"/>
    <cellStyle name="Calculation 8 2 8" xfId="2413" xr:uid="{00000000-0005-0000-0000-0000AB060000}"/>
    <cellStyle name="Calculation 8 2 8 10" xfId="2414" xr:uid="{00000000-0005-0000-0000-0000AC060000}"/>
    <cellStyle name="Calculation 8 2 8 10 2" xfId="2415" xr:uid="{00000000-0005-0000-0000-0000AD060000}"/>
    <cellStyle name="Calculation 8 2 8 11" xfId="2416" xr:uid="{00000000-0005-0000-0000-0000AE060000}"/>
    <cellStyle name="Calculation 8 2 8 11 2" xfId="2417" xr:uid="{00000000-0005-0000-0000-0000AF060000}"/>
    <cellStyle name="Calculation 8 2 8 12" xfId="2418" xr:uid="{00000000-0005-0000-0000-0000B0060000}"/>
    <cellStyle name="Calculation 8 2 8 12 2" xfId="2419" xr:uid="{00000000-0005-0000-0000-0000B1060000}"/>
    <cellStyle name="Calculation 8 2 8 13" xfId="2420" xr:uid="{00000000-0005-0000-0000-0000B2060000}"/>
    <cellStyle name="Calculation 8 2 8 13 2" xfId="2421" xr:uid="{00000000-0005-0000-0000-0000B3060000}"/>
    <cellStyle name="Calculation 8 2 8 14" xfId="2422" xr:uid="{00000000-0005-0000-0000-0000B4060000}"/>
    <cellStyle name="Calculation 8 2 8 14 2" xfId="2423" xr:uid="{00000000-0005-0000-0000-0000B5060000}"/>
    <cellStyle name="Calculation 8 2 8 15" xfId="2424" xr:uid="{00000000-0005-0000-0000-0000B6060000}"/>
    <cellStyle name="Calculation 8 2 8 15 2" xfId="2425" xr:uid="{00000000-0005-0000-0000-0000B7060000}"/>
    <cellStyle name="Calculation 8 2 8 16" xfId="2426" xr:uid="{00000000-0005-0000-0000-0000B8060000}"/>
    <cellStyle name="Calculation 8 2 8 16 2" xfId="2427" xr:uid="{00000000-0005-0000-0000-0000B9060000}"/>
    <cellStyle name="Calculation 8 2 8 17" xfId="2428" xr:uid="{00000000-0005-0000-0000-0000BA060000}"/>
    <cellStyle name="Calculation 8 2 8 17 2" xfId="2429" xr:uid="{00000000-0005-0000-0000-0000BB060000}"/>
    <cellStyle name="Calculation 8 2 8 18" xfId="2430" xr:uid="{00000000-0005-0000-0000-0000BC060000}"/>
    <cellStyle name="Calculation 8 2 8 2" xfId="2431" xr:uid="{00000000-0005-0000-0000-0000BD060000}"/>
    <cellStyle name="Calculation 8 2 8 2 10" xfId="2432" xr:uid="{00000000-0005-0000-0000-0000BE060000}"/>
    <cellStyle name="Calculation 8 2 8 2 10 2" xfId="2433" xr:uid="{00000000-0005-0000-0000-0000BF060000}"/>
    <cellStyle name="Calculation 8 2 8 2 11" xfId="2434" xr:uid="{00000000-0005-0000-0000-0000C0060000}"/>
    <cellStyle name="Calculation 8 2 8 2 11 2" xfId="2435" xr:uid="{00000000-0005-0000-0000-0000C1060000}"/>
    <cellStyle name="Calculation 8 2 8 2 12" xfId="2436" xr:uid="{00000000-0005-0000-0000-0000C2060000}"/>
    <cellStyle name="Calculation 8 2 8 2 12 2" xfId="2437" xr:uid="{00000000-0005-0000-0000-0000C3060000}"/>
    <cellStyle name="Calculation 8 2 8 2 13" xfId="2438" xr:uid="{00000000-0005-0000-0000-0000C4060000}"/>
    <cellStyle name="Calculation 8 2 8 2 13 2" xfId="2439" xr:uid="{00000000-0005-0000-0000-0000C5060000}"/>
    <cellStyle name="Calculation 8 2 8 2 14" xfId="2440" xr:uid="{00000000-0005-0000-0000-0000C6060000}"/>
    <cellStyle name="Calculation 8 2 8 2 14 2" xfId="2441" xr:uid="{00000000-0005-0000-0000-0000C7060000}"/>
    <cellStyle name="Calculation 8 2 8 2 15" xfId="2442" xr:uid="{00000000-0005-0000-0000-0000C8060000}"/>
    <cellStyle name="Calculation 8 2 8 2 15 2" xfId="2443" xr:uid="{00000000-0005-0000-0000-0000C9060000}"/>
    <cellStyle name="Calculation 8 2 8 2 16" xfId="2444" xr:uid="{00000000-0005-0000-0000-0000CA060000}"/>
    <cellStyle name="Calculation 8 2 8 2 16 2" xfId="2445" xr:uid="{00000000-0005-0000-0000-0000CB060000}"/>
    <cellStyle name="Calculation 8 2 8 2 17" xfId="2446" xr:uid="{00000000-0005-0000-0000-0000CC060000}"/>
    <cellStyle name="Calculation 8 2 8 2 17 2" xfId="2447" xr:uid="{00000000-0005-0000-0000-0000CD060000}"/>
    <cellStyle name="Calculation 8 2 8 2 18" xfId="2448" xr:uid="{00000000-0005-0000-0000-0000CE060000}"/>
    <cellStyle name="Calculation 8 2 8 2 2" xfId="2449" xr:uid="{00000000-0005-0000-0000-0000CF060000}"/>
    <cellStyle name="Calculation 8 2 8 2 2 2" xfId="2450" xr:uid="{00000000-0005-0000-0000-0000D0060000}"/>
    <cellStyle name="Calculation 8 2 8 2 3" xfId="2451" xr:uid="{00000000-0005-0000-0000-0000D1060000}"/>
    <cellStyle name="Calculation 8 2 8 2 3 2" xfId="2452" xr:uid="{00000000-0005-0000-0000-0000D2060000}"/>
    <cellStyle name="Calculation 8 2 8 2 4" xfId="2453" xr:uid="{00000000-0005-0000-0000-0000D3060000}"/>
    <cellStyle name="Calculation 8 2 8 2 4 2" xfId="2454" xr:uid="{00000000-0005-0000-0000-0000D4060000}"/>
    <cellStyle name="Calculation 8 2 8 2 5" xfId="2455" xr:uid="{00000000-0005-0000-0000-0000D5060000}"/>
    <cellStyle name="Calculation 8 2 8 2 5 2" xfId="2456" xr:uid="{00000000-0005-0000-0000-0000D6060000}"/>
    <cellStyle name="Calculation 8 2 8 2 6" xfId="2457" xr:uid="{00000000-0005-0000-0000-0000D7060000}"/>
    <cellStyle name="Calculation 8 2 8 2 6 2" xfId="2458" xr:uid="{00000000-0005-0000-0000-0000D8060000}"/>
    <cellStyle name="Calculation 8 2 8 2 7" xfId="2459" xr:uid="{00000000-0005-0000-0000-0000D9060000}"/>
    <cellStyle name="Calculation 8 2 8 2 7 2" xfId="2460" xr:uid="{00000000-0005-0000-0000-0000DA060000}"/>
    <cellStyle name="Calculation 8 2 8 2 8" xfId="2461" xr:uid="{00000000-0005-0000-0000-0000DB060000}"/>
    <cellStyle name="Calculation 8 2 8 2 8 2" xfId="2462" xr:uid="{00000000-0005-0000-0000-0000DC060000}"/>
    <cellStyle name="Calculation 8 2 8 2 9" xfId="2463" xr:uid="{00000000-0005-0000-0000-0000DD060000}"/>
    <cellStyle name="Calculation 8 2 8 2 9 2" xfId="2464" xr:uid="{00000000-0005-0000-0000-0000DE060000}"/>
    <cellStyle name="Calculation 8 2 8 3" xfId="2465" xr:uid="{00000000-0005-0000-0000-0000DF060000}"/>
    <cellStyle name="Calculation 8 2 8 3 10" xfId="2466" xr:uid="{00000000-0005-0000-0000-0000E0060000}"/>
    <cellStyle name="Calculation 8 2 8 3 10 2" xfId="2467" xr:uid="{00000000-0005-0000-0000-0000E1060000}"/>
    <cellStyle name="Calculation 8 2 8 3 11" xfId="2468" xr:uid="{00000000-0005-0000-0000-0000E2060000}"/>
    <cellStyle name="Calculation 8 2 8 3 11 2" xfId="2469" xr:uid="{00000000-0005-0000-0000-0000E3060000}"/>
    <cellStyle name="Calculation 8 2 8 3 12" xfId="2470" xr:uid="{00000000-0005-0000-0000-0000E4060000}"/>
    <cellStyle name="Calculation 8 2 8 3 12 2" xfId="2471" xr:uid="{00000000-0005-0000-0000-0000E5060000}"/>
    <cellStyle name="Calculation 8 2 8 3 13" xfId="2472" xr:uid="{00000000-0005-0000-0000-0000E6060000}"/>
    <cellStyle name="Calculation 8 2 8 3 13 2" xfId="2473" xr:uid="{00000000-0005-0000-0000-0000E7060000}"/>
    <cellStyle name="Calculation 8 2 8 3 14" xfId="2474" xr:uid="{00000000-0005-0000-0000-0000E8060000}"/>
    <cellStyle name="Calculation 8 2 8 3 14 2" xfId="2475" xr:uid="{00000000-0005-0000-0000-0000E9060000}"/>
    <cellStyle name="Calculation 8 2 8 3 15" xfId="2476" xr:uid="{00000000-0005-0000-0000-0000EA060000}"/>
    <cellStyle name="Calculation 8 2 8 3 15 2" xfId="2477" xr:uid="{00000000-0005-0000-0000-0000EB060000}"/>
    <cellStyle name="Calculation 8 2 8 3 16" xfId="2478" xr:uid="{00000000-0005-0000-0000-0000EC060000}"/>
    <cellStyle name="Calculation 8 2 8 3 2" xfId="2479" xr:uid="{00000000-0005-0000-0000-0000ED060000}"/>
    <cellStyle name="Calculation 8 2 8 3 2 2" xfId="2480" xr:uid="{00000000-0005-0000-0000-0000EE060000}"/>
    <cellStyle name="Calculation 8 2 8 3 3" xfId="2481" xr:uid="{00000000-0005-0000-0000-0000EF060000}"/>
    <cellStyle name="Calculation 8 2 8 3 3 2" xfId="2482" xr:uid="{00000000-0005-0000-0000-0000F0060000}"/>
    <cellStyle name="Calculation 8 2 8 3 4" xfId="2483" xr:uid="{00000000-0005-0000-0000-0000F1060000}"/>
    <cellStyle name="Calculation 8 2 8 3 4 2" xfId="2484" xr:uid="{00000000-0005-0000-0000-0000F2060000}"/>
    <cellStyle name="Calculation 8 2 8 3 5" xfId="2485" xr:uid="{00000000-0005-0000-0000-0000F3060000}"/>
    <cellStyle name="Calculation 8 2 8 3 5 2" xfId="2486" xr:uid="{00000000-0005-0000-0000-0000F4060000}"/>
    <cellStyle name="Calculation 8 2 8 3 6" xfId="2487" xr:uid="{00000000-0005-0000-0000-0000F5060000}"/>
    <cellStyle name="Calculation 8 2 8 3 6 2" xfId="2488" xr:uid="{00000000-0005-0000-0000-0000F6060000}"/>
    <cellStyle name="Calculation 8 2 8 3 7" xfId="2489" xr:uid="{00000000-0005-0000-0000-0000F7060000}"/>
    <cellStyle name="Calculation 8 2 8 3 7 2" xfId="2490" xr:uid="{00000000-0005-0000-0000-0000F8060000}"/>
    <cellStyle name="Calculation 8 2 8 3 8" xfId="2491" xr:uid="{00000000-0005-0000-0000-0000F9060000}"/>
    <cellStyle name="Calculation 8 2 8 3 8 2" xfId="2492" xr:uid="{00000000-0005-0000-0000-0000FA060000}"/>
    <cellStyle name="Calculation 8 2 8 3 9" xfId="2493" xr:uid="{00000000-0005-0000-0000-0000FB060000}"/>
    <cellStyle name="Calculation 8 2 8 3 9 2" xfId="2494" xr:uid="{00000000-0005-0000-0000-0000FC060000}"/>
    <cellStyle name="Calculation 8 2 8 4" xfId="2495" xr:uid="{00000000-0005-0000-0000-0000FD060000}"/>
    <cellStyle name="Calculation 8 2 8 4 10" xfId="2496" xr:uid="{00000000-0005-0000-0000-0000FE060000}"/>
    <cellStyle name="Calculation 8 2 8 4 10 2" xfId="2497" xr:uid="{00000000-0005-0000-0000-0000FF060000}"/>
    <cellStyle name="Calculation 8 2 8 4 11" xfId="2498" xr:uid="{00000000-0005-0000-0000-000000070000}"/>
    <cellStyle name="Calculation 8 2 8 4 11 2" xfId="2499" xr:uid="{00000000-0005-0000-0000-000001070000}"/>
    <cellStyle name="Calculation 8 2 8 4 12" xfId="2500" xr:uid="{00000000-0005-0000-0000-000002070000}"/>
    <cellStyle name="Calculation 8 2 8 4 12 2" xfId="2501" xr:uid="{00000000-0005-0000-0000-000003070000}"/>
    <cellStyle name="Calculation 8 2 8 4 13" xfId="2502" xr:uid="{00000000-0005-0000-0000-000004070000}"/>
    <cellStyle name="Calculation 8 2 8 4 13 2" xfId="2503" xr:uid="{00000000-0005-0000-0000-000005070000}"/>
    <cellStyle name="Calculation 8 2 8 4 14" xfId="2504" xr:uid="{00000000-0005-0000-0000-000006070000}"/>
    <cellStyle name="Calculation 8 2 8 4 14 2" xfId="2505" xr:uid="{00000000-0005-0000-0000-000007070000}"/>
    <cellStyle name="Calculation 8 2 8 4 15" xfId="2506" xr:uid="{00000000-0005-0000-0000-000008070000}"/>
    <cellStyle name="Calculation 8 2 8 4 15 2" xfId="2507" xr:uid="{00000000-0005-0000-0000-000009070000}"/>
    <cellStyle name="Calculation 8 2 8 4 16" xfId="2508" xr:uid="{00000000-0005-0000-0000-00000A070000}"/>
    <cellStyle name="Calculation 8 2 8 4 2" xfId="2509" xr:uid="{00000000-0005-0000-0000-00000B070000}"/>
    <cellStyle name="Calculation 8 2 8 4 2 2" xfId="2510" xr:uid="{00000000-0005-0000-0000-00000C070000}"/>
    <cellStyle name="Calculation 8 2 8 4 3" xfId="2511" xr:uid="{00000000-0005-0000-0000-00000D070000}"/>
    <cellStyle name="Calculation 8 2 8 4 3 2" xfId="2512" xr:uid="{00000000-0005-0000-0000-00000E070000}"/>
    <cellStyle name="Calculation 8 2 8 4 4" xfId="2513" xr:uid="{00000000-0005-0000-0000-00000F070000}"/>
    <cellStyle name="Calculation 8 2 8 4 4 2" xfId="2514" xr:uid="{00000000-0005-0000-0000-000010070000}"/>
    <cellStyle name="Calculation 8 2 8 4 5" xfId="2515" xr:uid="{00000000-0005-0000-0000-000011070000}"/>
    <cellStyle name="Calculation 8 2 8 4 5 2" xfId="2516" xr:uid="{00000000-0005-0000-0000-000012070000}"/>
    <cellStyle name="Calculation 8 2 8 4 6" xfId="2517" xr:uid="{00000000-0005-0000-0000-000013070000}"/>
    <cellStyle name="Calculation 8 2 8 4 6 2" xfId="2518" xr:uid="{00000000-0005-0000-0000-000014070000}"/>
    <cellStyle name="Calculation 8 2 8 4 7" xfId="2519" xr:uid="{00000000-0005-0000-0000-000015070000}"/>
    <cellStyle name="Calculation 8 2 8 4 7 2" xfId="2520" xr:uid="{00000000-0005-0000-0000-000016070000}"/>
    <cellStyle name="Calculation 8 2 8 4 8" xfId="2521" xr:uid="{00000000-0005-0000-0000-000017070000}"/>
    <cellStyle name="Calculation 8 2 8 4 8 2" xfId="2522" xr:uid="{00000000-0005-0000-0000-000018070000}"/>
    <cellStyle name="Calculation 8 2 8 4 9" xfId="2523" xr:uid="{00000000-0005-0000-0000-000019070000}"/>
    <cellStyle name="Calculation 8 2 8 4 9 2" xfId="2524" xr:uid="{00000000-0005-0000-0000-00001A070000}"/>
    <cellStyle name="Calculation 8 2 8 5" xfId="2525" xr:uid="{00000000-0005-0000-0000-00001B070000}"/>
    <cellStyle name="Calculation 8 2 8 5 10" xfId="2526" xr:uid="{00000000-0005-0000-0000-00001C070000}"/>
    <cellStyle name="Calculation 8 2 8 5 10 2" xfId="2527" xr:uid="{00000000-0005-0000-0000-00001D070000}"/>
    <cellStyle name="Calculation 8 2 8 5 11" xfId="2528" xr:uid="{00000000-0005-0000-0000-00001E070000}"/>
    <cellStyle name="Calculation 8 2 8 5 11 2" xfId="2529" xr:uid="{00000000-0005-0000-0000-00001F070000}"/>
    <cellStyle name="Calculation 8 2 8 5 12" xfId="2530" xr:uid="{00000000-0005-0000-0000-000020070000}"/>
    <cellStyle name="Calculation 8 2 8 5 12 2" xfId="2531" xr:uid="{00000000-0005-0000-0000-000021070000}"/>
    <cellStyle name="Calculation 8 2 8 5 13" xfId="2532" xr:uid="{00000000-0005-0000-0000-000022070000}"/>
    <cellStyle name="Calculation 8 2 8 5 13 2" xfId="2533" xr:uid="{00000000-0005-0000-0000-000023070000}"/>
    <cellStyle name="Calculation 8 2 8 5 14" xfId="2534" xr:uid="{00000000-0005-0000-0000-000024070000}"/>
    <cellStyle name="Calculation 8 2 8 5 2" xfId="2535" xr:uid="{00000000-0005-0000-0000-000025070000}"/>
    <cellStyle name="Calculation 8 2 8 5 2 2" xfId="2536" xr:uid="{00000000-0005-0000-0000-000026070000}"/>
    <cellStyle name="Calculation 8 2 8 5 3" xfId="2537" xr:uid="{00000000-0005-0000-0000-000027070000}"/>
    <cellStyle name="Calculation 8 2 8 5 3 2" xfId="2538" xr:uid="{00000000-0005-0000-0000-000028070000}"/>
    <cellStyle name="Calculation 8 2 8 5 4" xfId="2539" xr:uid="{00000000-0005-0000-0000-000029070000}"/>
    <cellStyle name="Calculation 8 2 8 5 4 2" xfId="2540" xr:uid="{00000000-0005-0000-0000-00002A070000}"/>
    <cellStyle name="Calculation 8 2 8 5 5" xfId="2541" xr:uid="{00000000-0005-0000-0000-00002B070000}"/>
    <cellStyle name="Calculation 8 2 8 5 5 2" xfId="2542" xr:uid="{00000000-0005-0000-0000-00002C070000}"/>
    <cellStyle name="Calculation 8 2 8 5 6" xfId="2543" xr:uid="{00000000-0005-0000-0000-00002D070000}"/>
    <cellStyle name="Calculation 8 2 8 5 6 2" xfId="2544" xr:uid="{00000000-0005-0000-0000-00002E070000}"/>
    <cellStyle name="Calculation 8 2 8 5 7" xfId="2545" xr:uid="{00000000-0005-0000-0000-00002F070000}"/>
    <cellStyle name="Calculation 8 2 8 5 7 2" xfId="2546" xr:uid="{00000000-0005-0000-0000-000030070000}"/>
    <cellStyle name="Calculation 8 2 8 5 8" xfId="2547" xr:uid="{00000000-0005-0000-0000-000031070000}"/>
    <cellStyle name="Calculation 8 2 8 5 8 2" xfId="2548" xr:uid="{00000000-0005-0000-0000-000032070000}"/>
    <cellStyle name="Calculation 8 2 8 5 9" xfId="2549" xr:uid="{00000000-0005-0000-0000-000033070000}"/>
    <cellStyle name="Calculation 8 2 8 5 9 2" xfId="2550" xr:uid="{00000000-0005-0000-0000-000034070000}"/>
    <cellStyle name="Calculation 8 2 8 6" xfId="2551" xr:uid="{00000000-0005-0000-0000-000035070000}"/>
    <cellStyle name="Calculation 8 2 8 6 2" xfId="2552" xr:uid="{00000000-0005-0000-0000-000036070000}"/>
    <cellStyle name="Calculation 8 2 8 7" xfId="2553" xr:uid="{00000000-0005-0000-0000-000037070000}"/>
    <cellStyle name="Calculation 8 2 8 7 2" xfId="2554" xr:uid="{00000000-0005-0000-0000-000038070000}"/>
    <cellStyle name="Calculation 8 2 8 8" xfId="2555" xr:uid="{00000000-0005-0000-0000-000039070000}"/>
    <cellStyle name="Calculation 8 2 8 8 2" xfId="2556" xr:uid="{00000000-0005-0000-0000-00003A070000}"/>
    <cellStyle name="Calculation 8 2 8 9" xfId="2557" xr:uid="{00000000-0005-0000-0000-00003B070000}"/>
    <cellStyle name="Calculation 8 2 8 9 2" xfId="2558" xr:uid="{00000000-0005-0000-0000-00003C070000}"/>
    <cellStyle name="Calculation 8 2 9" xfId="2559" xr:uid="{00000000-0005-0000-0000-00003D070000}"/>
    <cellStyle name="Calculation 8 2 9 10" xfId="2560" xr:uid="{00000000-0005-0000-0000-00003E070000}"/>
    <cellStyle name="Calculation 8 2 9 10 2" xfId="2561" xr:uid="{00000000-0005-0000-0000-00003F070000}"/>
    <cellStyle name="Calculation 8 2 9 11" xfId="2562" xr:uid="{00000000-0005-0000-0000-000040070000}"/>
    <cellStyle name="Calculation 8 2 9 11 2" xfId="2563" xr:uid="{00000000-0005-0000-0000-000041070000}"/>
    <cellStyle name="Calculation 8 2 9 12" xfId="2564" xr:uid="{00000000-0005-0000-0000-000042070000}"/>
    <cellStyle name="Calculation 8 2 9 12 2" xfId="2565" xr:uid="{00000000-0005-0000-0000-000043070000}"/>
    <cellStyle name="Calculation 8 2 9 13" xfId="2566" xr:uid="{00000000-0005-0000-0000-000044070000}"/>
    <cellStyle name="Calculation 8 2 9 13 2" xfId="2567" xr:uid="{00000000-0005-0000-0000-000045070000}"/>
    <cellStyle name="Calculation 8 2 9 14" xfId="2568" xr:uid="{00000000-0005-0000-0000-000046070000}"/>
    <cellStyle name="Calculation 8 2 9 14 2" xfId="2569" xr:uid="{00000000-0005-0000-0000-000047070000}"/>
    <cellStyle name="Calculation 8 2 9 15" xfId="2570" xr:uid="{00000000-0005-0000-0000-000048070000}"/>
    <cellStyle name="Calculation 8 2 9 15 2" xfId="2571" xr:uid="{00000000-0005-0000-0000-000049070000}"/>
    <cellStyle name="Calculation 8 2 9 16" xfId="2572" xr:uid="{00000000-0005-0000-0000-00004A070000}"/>
    <cellStyle name="Calculation 8 2 9 16 2" xfId="2573" xr:uid="{00000000-0005-0000-0000-00004B070000}"/>
    <cellStyle name="Calculation 8 2 9 17" xfId="2574" xr:uid="{00000000-0005-0000-0000-00004C070000}"/>
    <cellStyle name="Calculation 8 2 9 17 2" xfId="2575" xr:uid="{00000000-0005-0000-0000-00004D070000}"/>
    <cellStyle name="Calculation 8 2 9 18" xfId="2576" xr:uid="{00000000-0005-0000-0000-00004E070000}"/>
    <cellStyle name="Calculation 8 2 9 2" xfId="2577" xr:uid="{00000000-0005-0000-0000-00004F070000}"/>
    <cellStyle name="Calculation 8 2 9 2 2" xfId="2578" xr:uid="{00000000-0005-0000-0000-000050070000}"/>
    <cellStyle name="Calculation 8 2 9 3" xfId="2579" xr:uid="{00000000-0005-0000-0000-000051070000}"/>
    <cellStyle name="Calculation 8 2 9 3 2" xfId="2580" xr:uid="{00000000-0005-0000-0000-000052070000}"/>
    <cellStyle name="Calculation 8 2 9 4" xfId="2581" xr:uid="{00000000-0005-0000-0000-000053070000}"/>
    <cellStyle name="Calculation 8 2 9 4 2" xfId="2582" xr:uid="{00000000-0005-0000-0000-000054070000}"/>
    <cellStyle name="Calculation 8 2 9 5" xfId="2583" xr:uid="{00000000-0005-0000-0000-000055070000}"/>
    <cellStyle name="Calculation 8 2 9 5 2" xfId="2584" xr:uid="{00000000-0005-0000-0000-000056070000}"/>
    <cellStyle name="Calculation 8 2 9 6" xfId="2585" xr:uid="{00000000-0005-0000-0000-000057070000}"/>
    <cellStyle name="Calculation 8 2 9 6 2" xfId="2586" xr:uid="{00000000-0005-0000-0000-000058070000}"/>
    <cellStyle name="Calculation 8 2 9 7" xfId="2587" xr:uid="{00000000-0005-0000-0000-000059070000}"/>
    <cellStyle name="Calculation 8 2 9 7 2" xfId="2588" xr:uid="{00000000-0005-0000-0000-00005A070000}"/>
    <cellStyle name="Calculation 8 2 9 8" xfId="2589" xr:uid="{00000000-0005-0000-0000-00005B070000}"/>
    <cellStyle name="Calculation 8 2 9 8 2" xfId="2590" xr:uid="{00000000-0005-0000-0000-00005C070000}"/>
    <cellStyle name="Calculation 8 2 9 9" xfId="2591" xr:uid="{00000000-0005-0000-0000-00005D070000}"/>
    <cellStyle name="Calculation 8 2 9 9 2" xfId="2592" xr:uid="{00000000-0005-0000-0000-00005E070000}"/>
    <cellStyle name="Calculation 8 20" xfId="2593" xr:uid="{00000000-0005-0000-0000-00005F070000}"/>
    <cellStyle name="Calculation 8 20 2" xfId="2594" xr:uid="{00000000-0005-0000-0000-000060070000}"/>
    <cellStyle name="Calculation 8 21" xfId="2595" xr:uid="{00000000-0005-0000-0000-000061070000}"/>
    <cellStyle name="Calculation 8 21 2" xfId="2596" xr:uid="{00000000-0005-0000-0000-000062070000}"/>
    <cellStyle name="Calculation 8 22" xfId="2597" xr:uid="{00000000-0005-0000-0000-000063070000}"/>
    <cellStyle name="Calculation 8 22 2" xfId="2598" xr:uid="{00000000-0005-0000-0000-000064070000}"/>
    <cellStyle name="Calculation 8 23" xfId="2599" xr:uid="{00000000-0005-0000-0000-000065070000}"/>
    <cellStyle name="Calculation 8 23 2" xfId="2600" xr:uid="{00000000-0005-0000-0000-000066070000}"/>
    <cellStyle name="Calculation 8 24" xfId="2601" xr:uid="{00000000-0005-0000-0000-000067070000}"/>
    <cellStyle name="Calculation 8 24 2" xfId="2602" xr:uid="{00000000-0005-0000-0000-000068070000}"/>
    <cellStyle name="Calculation 8 25" xfId="2603" xr:uid="{00000000-0005-0000-0000-000069070000}"/>
    <cellStyle name="Calculation 8 25 2" xfId="2604" xr:uid="{00000000-0005-0000-0000-00006A070000}"/>
    <cellStyle name="Calculation 8 26" xfId="2605" xr:uid="{00000000-0005-0000-0000-00006B070000}"/>
    <cellStyle name="Calculation 8 26 2" xfId="2606" xr:uid="{00000000-0005-0000-0000-00006C070000}"/>
    <cellStyle name="Calculation 8 27" xfId="2607" xr:uid="{00000000-0005-0000-0000-00006D070000}"/>
    <cellStyle name="Calculation 8 27 2" xfId="2608" xr:uid="{00000000-0005-0000-0000-00006E070000}"/>
    <cellStyle name="Calculation 8 28" xfId="2609" xr:uid="{00000000-0005-0000-0000-00006F070000}"/>
    <cellStyle name="Calculation 8 3" xfId="2610" xr:uid="{00000000-0005-0000-0000-000070070000}"/>
    <cellStyle name="Calculation 8 3 10" xfId="2611" xr:uid="{00000000-0005-0000-0000-000071070000}"/>
    <cellStyle name="Calculation 8 3 10 2" xfId="2612" xr:uid="{00000000-0005-0000-0000-000072070000}"/>
    <cellStyle name="Calculation 8 3 11" xfId="2613" xr:uid="{00000000-0005-0000-0000-000073070000}"/>
    <cellStyle name="Calculation 8 3 11 2" xfId="2614" xr:uid="{00000000-0005-0000-0000-000074070000}"/>
    <cellStyle name="Calculation 8 3 12" xfId="2615" xr:uid="{00000000-0005-0000-0000-000075070000}"/>
    <cellStyle name="Calculation 8 3 12 2" xfId="2616" xr:uid="{00000000-0005-0000-0000-000076070000}"/>
    <cellStyle name="Calculation 8 3 13" xfId="2617" xr:uid="{00000000-0005-0000-0000-000077070000}"/>
    <cellStyle name="Calculation 8 3 13 2" xfId="2618" xr:uid="{00000000-0005-0000-0000-000078070000}"/>
    <cellStyle name="Calculation 8 3 14" xfId="2619" xr:uid="{00000000-0005-0000-0000-000079070000}"/>
    <cellStyle name="Calculation 8 3 14 2" xfId="2620" xr:uid="{00000000-0005-0000-0000-00007A070000}"/>
    <cellStyle name="Calculation 8 3 15" xfId="2621" xr:uid="{00000000-0005-0000-0000-00007B070000}"/>
    <cellStyle name="Calculation 8 3 15 2" xfId="2622" xr:uid="{00000000-0005-0000-0000-00007C070000}"/>
    <cellStyle name="Calculation 8 3 16" xfId="2623" xr:uid="{00000000-0005-0000-0000-00007D070000}"/>
    <cellStyle name="Calculation 8 3 16 2" xfId="2624" xr:uid="{00000000-0005-0000-0000-00007E070000}"/>
    <cellStyle name="Calculation 8 3 17" xfId="2625" xr:uid="{00000000-0005-0000-0000-00007F070000}"/>
    <cellStyle name="Calculation 8 3 17 2" xfId="2626" xr:uid="{00000000-0005-0000-0000-000080070000}"/>
    <cellStyle name="Calculation 8 3 18" xfId="2627" xr:uid="{00000000-0005-0000-0000-000081070000}"/>
    <cellStyle name="Calculation 8 3 18 2" xfId="2628" xr:uid="{00000000-0005-0000-0000-000082070000}"/>
    <cellStyle name="Calculation 8 3 19" xfId="2629" xr:uid="{00000000-0005-0000-0000-000083070000}"/>
    <cellStyle name="Calculation 8 3 19 2" xfId="2630" xr:uid="{00000000-0005-0000-0000-000084070000}"/>
    <cellStyle name="Calculation 8 3 2" xfId="2631" xr:uid="{00000000-0005-0000-0000-000085070000}"/>
    <cellStyle name="Calculation 8 3 2 10" xfId="2632" xr:uid="{00000000-0005-0000-0000-000086070000}"/>
    <cellStyle name="Calculation 8 3 2 10 2" xfId="2633" xr:uid="{00000000-0005-0000-0000-000087070000}"/>
    <cellStyle name="Calculation 8 3 2 11" xfId="2634" xr:uid="{00000000-0005-0000-0000-000088070000}"/>
    <cellStyle name="Calculation 8 3 2 11 2" xfId="2635" xr:uid="{00000000-0005-0000-0000-000089070000}"/>
    <cellStyle name="Calculation 8 3 2 12" xfId="2636" xr:uid="{00000000-0005-0000-0000-00008A070000}"/>
    <cellStyle name="Calculation 8 3 2 12 2" xfId="2637" xr:uid="{00000000-0005-0000-0000-00008B070000}"/>
    <cellStyle name="Calculation 8 3 2 13" xfId="2638" xr:uid="{00000000-0005-0000-0000-00008C070000}"/>
    <cellStyle name="Calculation 8 3 2 13 2" xfId="2639" xr:uid="{00000000-0005-0000-0000-00008D070000}"/>
    <cellStyle name="Calculation 8 3 2 14" xfId="2640" xr:uid="{00000000-0005-0000-0000-00008E070000}"/>
    <cellStyle name="Calculation 8 3 2 14 2" xfId="2641" xr:uid="{00000000-0005-0000-0000-00008F070000}"/>
    <cellStyle name="Calculation 8 3 2 15" xfId="2642" xr:uid="{00000000-0005-0000-0000-000090070000}"/>
    <cellStyle name="Calculation 8 3 2 15 2" xfId="2643" xr:uid="{00000000-0005-0000-0000-000091070000}"/>
    <cellStyle name="Calculation 8 3 2 16" xfId="2644" xr:uid="{00000000-0005-0000-0000-000092070000}"/>
    <cellStyle name="Calculation 8 3 2 16 2" xfId="2645" xr:uid="{00000000-0005-0000-0000-000093070000}"/>
    <cellStyle name="Calculation 8 3 2 17" xfId="2646" xr:uid="{00000000-0005-0000-0000-000094070000}"/>
    <cellStyle name="Calculation 8 3 2 17 2" xfId="2647" xr:uid="{00000000-0005-0000-0000-000095070000}"/>
    <cellStyle name="Calculation 8 3 2 18" xfId="2648" xr:uid="{00000000-0005-0000-0000-000096070000}"/>
    <cellStyle name="Calculation 8 3 2 18 2" xfId="2649" xr:uid="{00000000-0005-0000-0000-000097070000}"/>
    <cellStyle name="Calculation 8 3 2 19" xfId="2650" xr:uid="{00000000-0005-0000-0000-000098070000}"/>
    <cellStyle name="Calculation 8 3 2 2" xfId="2651" xr:uid="{00000000-0005-0000-0000-000099070000}"/>
    <cellStyle name="Calculation 8 3 2 2 2" xfId="2652" xr:uid="{00000000-0005-0000-0000-00009A070000}"/>
    <cellStyle name="Calculation 8 3 2 3" xfId="2653" xr:uid="{00000000-0005-0000-0000-00009B070000}"/>
    <cellStyle name="Calculation 8 3 2 3 2" xfId="2654" xr:uid="{00000000-0005-0000-0000-00009C070000}"/>
    <cellStyle name="Calculation 8 3 2 4" xfId="2655" xr:uid="{00000000-0005-0000-0000-00009D070000}"/>
    <cellStyle name="Calculation 8 3 2 4 2" xfId="2656" xr:uid="{00000000-0005-0000-0000-00009E070000}"/>
    <cellStyle name="Calculation 8 3 2 5" xfId="2657" xr:uid="{00000000-0005-0000-0000-00009F070000}"/>
    <cellStyle name="Calculation 8 3 2 5 2" xfId="2658" xr:uid="{00000000-0005-0000-0000-0000A0070000}"/>
    <cellStyle name="Calculation 8 3 2 6" xfId="2659" xr:uid="{00000000-0005-0000-0000-0000A1070000}"/>
    <cellStyle name="Calculation 8 3 2 6 2" xfId="2660" xr:uid="{00000000-0005-0000-0000-0000A2070000}"/>
    <cellStyle name="Calculation 8 3 2 7" xfId="2661" xr:uid="{00000000-0005-0000-0000-0000A3070000}"/>
    <cellStyle name="Calculation 8 3 2 7 2" xfId="2662" xr:uid="{00000000-0005-0000-0000-0000A4070000}"/>
    <cellStyle name="Calculation 8 3 2 8" xfId="2663" xr:uid="{00000000-0005-0000-0000-0000A5070000}"/>
    <cellStyle name="Calculation 8 3 2 8 2" xfId="2664" xr:uid="{00000000-0005-0000-0000-0000A6070000}"/>
    <cellStyle name="Calculation 8 3 2 9" xfId="2665" xr:uid="{00000000-0005-0000-0000-0000A7070000}"/>
    <cellStyle name="Calculation 8 3 2 9 2" xfId="2666" xr:uid="{00000000-0005-0000-0000-0000A8070000}"/>
    <cellStyle name="Calculation 8 3 20" xfId="2667" xr:uid="{00000000-0005-0000-0000-0000A9070000}"/>
    <cellStyle name="Calculation 8 3 3" xfId="2668" xr:uid="{00000000-0005-0000-0000-0000AA070000}"/>
    <cellStyle name="Calculation 8 3 3 10" xfId="2669" xr:uid="{00000000-0005-0000-0000-0000AB070000}"/>
    <cellStyle name="Calculation 8 3 3 10 2" xfId="2670" xr:uid="{00000000-0005-0000-0000-0000AC070000}"/>
    <cellStyle name="Calculation 8 3 3 11" xfId="2671" xr:uid="{00000000-0005-0000-0000-0000AD070000}"/>
    <cellStyle name="Calculation 8 3 3 11 2" xfId="2672" xr:uid="{00000000-0005-0000-0000-0000AE070000}"/>
    <cellStyle name="Calculation 8 3 3 12" xfId="2673" xr:uid="{00000000-0005-0000-0000-0000AF070000}"/>
    <cellStyle name="Calculation 8 3 3 12 2" xfId="2674" xr:uid="{00000000-0005-0000-0000-0000B0070000}"/>
    <cellStyle name="Calculation 8 3 3 13" xfId="2675" xr:uid="{00000000-0005-0000-0000-0000B1070000}"/>
    <cellStyle name="Calculation 8 3 3 13 2" xfId="2676" xr:uid="{00000000-0005-0000-0000-0000B2070000}"/>
    <cellStyle name="Calculation 8 3 3 14" xfId="2677" xr:uid="{00000000-0005-0000-0000-0000B3070000}"/>
    <cellStyle name="Calculation 8 3 3 14 2" xfId="2678" xr:uid="{00000000-0005-0000-0000-0000B4070000}"/>
    <cellStyle name="Calculation 8 3 3 15" xfId="2679" xr:uid="{00000000-0005-0000-0000-0000B5070000}"/>
    <cellStyle name="Calculation 8 3 3 15 2" xfId="2680" xr:uid="{00000000-0005-0000-0000-0000B6070000}"/>
    <cellStyle name="Calculation 8 3 3 16" xfId="2681" xr:uid="{00000000-0005-0000-0000-0000B7070000}"/>
    <cellStyle name="Calculation 8 3 3 16 2" xfId="2682" xr:uid="{00000000-0005-0000-0000-0000B8070000}"/>
    <cellStyle name="Calculation 8 3 3 17" xfId="2683" xr:uid="{00000000-0005-0000-0000-0000B9070000}"/>
    <cellStyle name="Calculation 8 3 3 17 2" xfId="2684" xr:uid="{00000000-0005-0000-0000-0000BA070000}"/>
    <cellStyle name="Calculation 8 3 3 18" xfId="2685" xr:uid="{00000000-0005-0000-0000-0000BB070000}"/>
    <cellStyle name="Calculation 8 3 3 18 2" xfId="2686" xr:uid="{00000000-0005-0000-0000-0000BC070000}"/>
    <cellStyle name="Calculation 8 3 3 19" xfId="2687" xr:uid="{00000000-0005-0000-0000-0000BD070000}"/>
    <cellStyle name="Calculation 8 3 3 2" xfId="2688" xr:uid="{00000000-0005-0000-0000-0000BE070000}"/>
    <cellStyle name="Calculation 8 3 3 2 2" xfId="2689" xr:uid="{00000000-0005-0000-0000-0000BF070000}"/>
    <cellStyle name="Calculation 8 3 3 3" xfId="2690" xr:uid="{00000000-0005-0000-0000-0000C0070000}"/>
    <cellStyle name="Calculation 8 3 3 3 2" xfId="2691" xr:uid="{00000000-0005-0000-0000-0000C1070000}"/>
    <cellStyle name="Calculation 8 3 3 4" xfId="2692" xr:uid="{00000000-0005-0000-0000-0000C2070000}"/>
    <cellStyle name="Calculation 8 3 3 4 2" xfId="2693" xr:uid="{00000000-0005-0000-0000-0000C3070000}"/>
    <cellStyle name="Calculation 8 3 3 5" xfId="2694" xr:uid="{00000000-0005-0000-0000-0000C4070000}"/>
    <cellStyle name="Calculation 8 3 3 5 2" xfId="2695" xr:uid="{00000000-0005-0000-0000-0000C5070000}"/>
    <cellStyle name="Calculation 8 3 3 6" xfId="2696" xr:uid="{00000000-0005-0000-0000-0000C6070000}"/>
    <cellStyle name="Calculation 8 3 3 6 2" xfId="2697" xr:uid="{00000000-0005-0000-0000-0000C7070000}"/>
    <cellStyle name="Calculation 8 3 3 7" xfId="2698" xr:uid="{00000000-0005-0000-0000-0000C8070000}"/>
    <cellStyle name="Calculation 8 3 3 7 2" xfId="2699" xr:uid="{00000000-0005-0000-0000-0000C9070000}"/>
    <cellStyle name="Calculation 8 3 3 8" xfId="2700" xr:uid="{00000000-0005-0000-0000-0000CA070000}"/>
    <cellStyle name="Calculation 8 3 3 8 2" xfId="2701" xr:uid="{00000000-0005-0000-0000-0000CB070000}"/>
    <cellStyle name="Calculation 8 3 3 9" xfId="2702" xr:uid="{00000000-0005-0000-0000-0000CC070000}"/>
    <cellStyle name="Calculation 8 3 3 9 2" xfId="2703" xr:uid="{00000000-0005-0000-0000-0000CD070000}"/>
    <cellStyle name="Calculation 8 3 4" xfId="2704" xr:uid="{00000000-0005-0000-0000-0000CE070000}"/>
    <cellStyle name="Calculation 8 3 4 10" xfId="2705" xr:uid="{00000000-0005-0000-0000-0000CF070000}"/>
    <cellStyle name="Calculation 8 3 4 10 2" xfId="2706" xr:uid="{00000000-0005-0000-0000-0000D0070000}"/>
    <cellStyle name="Calculation 8 3 4 11" xfId="2707" xr:uid="{00000000-0005-0000-0000-0000D1070000}"/>
    <cellStyle name="Calculation 8 3 4 11 2" xfId="2708" xr:uid="{00000000-0005-0000-0000-0000D2070000}"/>
    <cellStyle name="Calculation 8 3 4 12" xfId="2709" xr:uid="{00000000-0005-0000-0000-0000D3070000}"/>
    <cellStyle name="Calculation 8 3 4 12 2" xfId="2710" xr:uid="{00000000-0005-0000-0000-0000D4070000}"/>
    <cellStyle name="Calculation 8 3 4 13" xfId="2711" xr:uid="{00000000-0005-0000-0000-0000D5070000}"/>
    <cellStyle name="Calculation 8 3 4 13 2" xfId="2712" xr:uid="{00000000-0005-0000-0000-0000D6070000}"/>
    <cellStyle name="Calculation 8 3 4 14" xfId="2713" xr:uid="{00000000-0005-0000-0000-0000D7070000}"/>
    <cellStyle name="Calculation 8 3 4 14 2" xfId="2714" xr:uid="{00000000-0005-0000-0000-0000D8070000}"/>
    <cellStyle name="Calculation 8 3 4 15" xfId="2715" xr:uid="{00000000-0005-0000-0000-0000D9070000}"/>
    <cellStyle name="Calculation 8 3 4 15 2" xfId="2716" xr:uid="{00000000-0005-0000-0000-0000DA070000}"/>
    <cellStyle name="Calculation 8 3 4 16" xfId="2717" xr:uid="{00000000-0005-0000-0000-0000DB070000}"/>
    <cellStyle name="Calculation 8 3 4 2" xfId="2718" xr:uid="{00000000-0005-0000-0000-0000DC070000}"/>
    <cellStyle name="Calculation 8 3 4 2 2" xfId="2719" xr:uid="{00000000-0005-0000-0000-0000DD070000}"/>
    <cellStyle name="Calculation 8 3 4 3" xfId="2720" xr:uid="{00000000-0005-0000-0000-0000DE070000}"/>
    <cellStyle name="Calculation 8 3 4 3 2" xfId="2721" xr:uid="{00000000-0005-0000-0000-0000DF070000}"/>
    <cellStyle name="Calculation 8 3 4 4" xfId="2722" xr:uid="{00000000-0005-0000-0000-0000E0070000}"/>
    <cellStyle name="Calculation 8 3 4 4 2" xfId="2723" xr:uid="{00000000-0005-0000-0000-0000E1070000}"/>
    <cellStyle name="Calculation 8 3 4 5" xfId="2724" xr:uid="{00000000-0005-0000-0000-0000E2070000}"/>
    <cellStyle name="Calculation 8 3 4 5 2" xfId="2725" xr:uid="{00000000-0005-0000-0000-0000E3070000}"/>
    <cellStyle name="Calculation 8 3 4 6" xfId="2726" xr:uid="{00000000-0005-0000-0000-0000E4070000}"/>
    <cellStyle name="Calculation 8 3 4 6 2" xfId="2727" xr:uid="{00000000-0005-0000-0000-0000E5070000}"/>
    <cellStyle name="Calculation 8 3 4 7" xfId="2728" xr:uid="{00000000-0005-0000-0000-0000E6070000}"/>
    <cellStyle name="Calculation 8 3 4 7 2" xfId="2729" xr:uid="{00000000-0005-0000-0000-0000E7070000}"/>
    <cellStyle name="Calculation 8 3 4 8" xfId="2730" xr:uid="{00000000-0005-0000-0000-0000E8070000}"/>
    <cellStyle name="Calculation 8 3 4 8 2" xfId="2731" xr:uid="{00000000-0005-0000-0000-0000E9070000}"/>
    <cellStyle name="Calculation 8 3 4 9" xfId="2732" xr:uid="{00000000-0005-0000-0000-0000EA070000}"/>
    <cellStyle name="Calculation 8 3 4 9 2" xfId="2733" xr:uid="{00000000-0005-0000-0000-0000EB070000}"/>
    <cellStyle name="Calculation 8 3 5" xfId="2734" xr:uid="{00000000-0005-0000-0000-0000EC070000}"/>
    <cellStyle name="Calculation 8 3 5 10" xfId="2735" xr:uid="{00000000-0005-0000-0000-0000ED070000}"/>
    <cellStyle name="Calculation 8 3 5 10 2" xfId="2736" xr:uid="{00000000-0005-0000-0000-0000EE070000}"/>
    <cellStyle name="Calculation 8 3 5 11" xfId="2737" xr:uid="{00000000-0005-0000-0000-0000EF070000}"/>
    <cellStyle name="Calculation 8 3 5 11 2" xfId="2738" xr:uid="{00000000-0005-0000-0000-0000F0070000}"/>
    <cellStyle name="Calculation 8 3 5 12" xfId="2739" xr:uid="{00000000-0005-0000-0000-0000F1070000}"/>
    <cellStyle name="Calculation 8 3 5 12 2" xfId="2740" xr:uid="{00000000-0005-0000-0000-0000F2070000}"/>
    <cellStyle name="Calculation 8 3 5 13" xfId="2741" xr:uid="{00000000-0005-0000-0000-0000F3070000}"/>
    <cellStyle name="Calculation 8 3 5 13 2" xfId="2742" xr:uid="{00000000-0005-0000-0000-0000F4070000}"/>
    <cellStyle name="Calculation 8 3 5 14" xfId="2743" xr:uid="{00000000-0005-0000-0000-0000F5070000}"/>
    <cellStyle name="Calculation 8 3 5 14 2" xfId="2744" xr:uid="{00000000-0005-0000-0000-0000F6070000}"/>
    <cellStyle name="Calculation 8 3 5 15" xfId="2745" xr:uid="{00000000-0005-0000-0000-0000F7070000}"/>
    <cellStyle name="Calculation 8 3 5 15 2" xfId="2746" xr:uid="{00000000-0005-0000-0000-0000F8070000}"/>
    <cellStyle name="Calculation 8 3 5 16" xfId="2747" xr:uid="{00000000-0005-0000-0000-0000F9070000}"/>
    <cellStyle name="Calculation 8 3 5 2" xfId="2748" xr:uid="{00000000-0005-0000-0000-0000FA070000}"/>
    <cellStyle name="Calculation 8 3 5 2 2" xfId="2749" xr:uid="{00000000-0005-0000-0000-0000FB070000}"/>
    <cellStyle name="Calculation 8 3 5 3" xfId="2750" xr:uid="{00000000-0005-0000-0000-0000FC070000}"/>
    <cellStyle name="Calculation 8 3 5 3 2" xfId="2751" xr:uid="{00000000-0005-0000-0000-0000FD070000}"/>
    <cellStyle name="Calculation 8 3 5 4" xfId="2752" xr:uid="{00000000-0005-0000-0000-0000FE070000}"/>
    <cellStyle name="Calculation 8 3 5 4 2" xfId="2753" xr:uid="{00000000-0005-0000-0000-0000FF070000}"/>
    <cellStyle name="Calculation 8 3 5 5" xfId="2754" xr:uid="{00000000-0005-0000-0000-000000080000}"/>
    <cellStyle name="Calculation 8 3 5 5 2" xfId="2755" xr:uid="{00000000-0005-0000-0000-000001080000}"/>
    <cellStyle name="Calculation 8 3 5 6" xfId="2756" xr:uid="{00000000-0005-0000-0000-000002080000}"/>
    <cellStyle name="Calculation 8 3 5 6 2" xfId="2757" xr:uid="{00000000-0005-0000-0000-000003080000}"/>
    <cellStyle name="Calculation 8 3 5 7" xfId="2758" xr:uid="{00000000-0005-0000-0000-000004080000}"/>
    <cellStyle name="Calculation 8 3 5 7 2" xfId="2759" xr:uid="{00000000-0005-0000-0000-000005080000}"/>
    <cellStyle name="Calculation 8 3 5 8" xfId="2760" xr:uid="{00000000-0005-0000-0000-000006080000}"/>
    <cellStyle name="Calculation 8 3 5 8 2" xfId="2761" xr:uid="{00000000-0005-0000-0000-000007080000}"/>
    <cellStyle name="Calculation 8 3 5 9" xfId="2762" xr:uid="{00000000-0005-0000-0000-000008080000}"/>
    <cellStyle name="Calculation 8 3 5 9 2" xfId="2763" xr:uid="{00000000-0005-0000-0000-000009080000}"/>
    <cellStyle name="Calculation 8 3 6" xfId="2764" xr:uid="{00000000-0005-0000-0000-00000A080000}"/>
    <cellStyle name="Calculation 8 3 6 10" xfId="2765" xr:uid="{00000000-0005-0000-0000-00000B080000}"/>
    <cellStyle name="Calculation 8 3 6 10 2" xfId="2766" xr:uid="{00000000-0005-0000-0000-00000C080000}"/>
    <cellStyle name="Calculation 8 3 6 11" xfId="2767" xr:uid="{00000000-0005-0000-0000-00000D080000}"/>
    <cellStyle name="Calculation 8 3 6 11 2" xfId="2768" xr:uid="{00000000-0005-0000-0000-00000E080000}"/>
    <cellStyle name="Calculation 8 3 6 12" xfId="2769" xr:uid="{00000000-0005-0000-0000-00000F080000}"/>
    <cellStyle name="Calculation 8 3 6 12 2" xfId="2770" xr:uid="{00000000-0005-0000-0000-000010080000}"/>
    <cellStyle name="Calculation 8 3 6 13" xfId="2771" xr:uid="{00000000-0005-0000-0000-000011080000}"/>
    <cellStyle name="Calculation 8 3 6 13 2" xfId="2772" xr:uid="{00000000-0005-0000-0000-000012080000}"/>
    <cellStyle name="Calculation 8 3 6 14" xfId="2773" xr:uid="{00000000-0005-0000-0000-000013080000}"/>
    <cellStyle name="Calculation 8 3 6 14 2" xfId="2774" xr:uid="{00000000-0005-0000-0000-000014080000}"/>
    <cellStyle name="Calculation 8 3 6 15" xfId="2775" xr:uid="{00000000-0005-0000-0000-000015080000}"/>
    <cellStyle name="Calculation 8 3 6 2" xfId="2776" xr:uid="{00000000-0005-0000-0000-000016080000}"/>
    <cellStyle name="Calculation 8 3 6 2 2" xfId="2777" xr:uid="{00000000-0005-0000-0000-000017080000}"/>
    <cellStyle name="Calculation 8 3 6 3" xfId="2778" xr:uid="{00000000-0005-0000-0000-000018080000}"/>
    <cellStyle name="Calculation 8 3 6 3 2" xfId="2779" xr:uid="{00000000-0005-0000-0000-000019080000}"/>
    <cellStyle name="Calculation 8 3 6 4" xfId="2780" xr:uid="{00000000-0005-0000-0000-00001A080000}"/>
    <cellStyle name="Calculation 8 3 6 4 2" xfId="2781" xr:uid="{00000000-0005-0000-0000-00001B080000}"/>
    <cellStyle name="Calculation 8 3 6 5" xfId="2782" xr:uid="{00000000-0005-0000-0000-00001C080000}"/>
    <cellStyle name="Calculation 8 3 6 5 2" xfId="2783" xr:uid="{00000000-0005-0000-0000-00001D080000}"/>
    <cellStyle name="Calculation 8 3 6 6" xfId="2784" xr:uid="{00000000-0005-0000-0000-00001E080000}"/>
    <cellStyle name="Calculation 8 3 6 6 2" xfId="2785" xr:uid="{00000000-0005-0000-0000-00001F080000}"/>
    <cellStyle name="Calculation 8 3 6 7" xfId="2786" xr:uid="{00000000-0005-0000-0000-000020080000}"/>
    <cellStyle name="Calculation 8 3 6 7 2" xfId="2787" xr:uid="{00000000-0005-0000-0000-000021080000}"/>
    <cellStyle name="Calculation 8 3 6 8" xfId="2788" xr:uid="{00000000-0005-0000-0000-000022080000}"/>
    <cellStyle name="Calculation 8 3 6 8 2" xfId="2789" xr:uid="{00000000-0005-0000-0000-000023080000}"/>
    <cellStyle name="Calculation 8 3 6 9" xfId="2790" xr:uid="{00000000-0005-0000-0000-000024080000}"/>
    <cellStyle name="Calculation 8 3 6 9 2" xfId="2791" xr:uid="{00000000-0005-0000-0000-000025080000}"/>
    <cellStyle name="Calculation 8 3 7" xfId="2792" xr:uid="{00000000-0005-0000-0000-000026080000}"/>
    <cellStyle name="Calculation 8 3 7 2" xfId="2793" xr:uid="{00000000-0005-0000-0000-000027080000}"/>
    <cellStyle name="Calculation 8 3 8" xfId="2794" xr:uid="{00000000-0005-0000-0000-000028080000}"/>
    <cellStyle name="Calculation 8 3 8 2" xfId="2795" xr:uid="{00000000-0005-0000-0000-000029080000}"/>
    <cellStyle name="Calculation 8 3 9" xfId="2796" xr:uid="{00000000-0005-0000-0000-00002A080000}"/>
    <cellStyle name="Calculation 8 3 9 2" xfId="2797" xr:uid="{00000000-0005-0000-0000-00002B080000}"/>
    <cellStyle name="Calculation 8 4" xfId="2798" xr:uid="{00000000-0005-0000-0000-00002C080000}"/>
    <cellStyle name="Calculation 8 4 10" xfId="2799" xr:uid="{00000000-0005-0000-0000-00002D080000}"/>
    <cellStyle name="Calculation 8 4 10 2" xfId="2800" xr:uid="{00000000-0005-0000-0000-00002E080000}"/>
    <cellStyle name="Calculation 8 4 11" xfId="2801" xr:uid="{00000000-0005-0000-0000-00002F080000}"/>
    <cellStyle name="Calculation 8 4 11 2" xfId="2802" xr:uid="{00000000-0005-0000-0000-000030080000}"/>
    <cellStyle name="Calculation 8 4 12" xfId="2803" xr:uid="{00000000-0005-0000-0000-000031080000}"/>
    <cellStyle name="Calculation 8 4 12 2" xfId="2804" xr:uid="{00000000-0005-0000-0000-000032080000}"/>
    <cellStyle name="Calculation 8 4 13" xfId="2805" xr:uid="{00000000-0005-0000-0000-000033080000}"/>
    <cellStyle name="Calculation 8 4 13 2" xfId="2806" xr:uid="{00000000-0005-0000-0000-000034080000}"/>
    <cellStyle name="Calculation 8 4 14" xfId="2807" xr:uid="{00000000-0005-0000-0000-000035080000}"/>
    <cellStyle name="Calculation 8 4 14 2" xfId="2808" xr:uid="{00000000-0005-0000-0000-000036080000}"/>
    <cellStyle name="Calculation 8 4 15" xfId="2809" xr:uid="{00000000-0005-0000-0000-000037080000}"/>
    <cellStyle name="Calculation 8 4 15 2" xfId="2810" xr:uid="{00000000-0005-0000-0000-000038080000}"/>
    <cellStyle name="Calculation 8 4 16" xfId="2811" xr:uid="{00000000-0005-0000-0000-000039080000}"/>
    <cellStyle name="Calculation 8 4 16 2" xfId="2812" xr:uid="{00000000-0005-0000-0000-00003A080000}"/>
    <cellStyle name="Calculation 8 4 17" xfId="2813" xr:uid="{00000000-0005-0000-0000-00003B080000}"/>
    <cellStyle name="Calculation 8 4 17 2" xfId="2814" xr:uid="{00000000-0005-0000-0000-00003C080000}"/>
    <cellStyle name="Calculation 8 4 18" xfId="2815" xr:uid="{00000000-0005-0000-0000-00003D080000}"/>
    <cellStyle name="Calculation 8 4 18 2" xfId="2816" xr:uid="{00000000-0005-0000-0000-00003E080000}"/>
    <cellStyle name="Calculation 8 4 19" xfId="2817" xr:uid="{00000000-0005-0000-0000-00003F080000}"/>
    <cellStyle name="Calculation 8 4 19 2" xfId="2818" xr:uid="{00000000-0005-0000-0000-000040080000}"/>
    <cellStyle name="Calculation 8 4 2" xfId="2819" xr:uid="{00000000-0005-0000-0000-000041080000}"/>
    <cellStyle name="Calculation 8 4 2 10" xfId="2820" xr:uid="{00000000-0005-0000-0000-000042080000}"/>
    <cellStyle name="Calculation 8 4 2 10 2" xfId="2821" xr:uid="{00000000-0005-0000-0000-000043080000}"/>
    <cellStyle name="Calculation 8 4 2 11" xfId="2822" xr:uid="{00000000-0005-0000-0000-000044080000}"/>
    <cellStyle name="Calculation 8 4 2 11 2" xfId="2823" xr:uid="{00000000-0005-0000-0000-000045080000}"/>
    <cellStyle name="Calculation 8 4 2 12" xfId="2824" xr:uid="{00000000-0005-0000-0000-000046080000}"/>
    <cellStyle name="Calculation 8 4 2 12 2" xfId="2825" xr:uid="{00000000-0005-0000-0000-000047080000}"/>
    <cellStyle name="Calculation 8 4 2 13" xfId="2826" xr:uid="{00000000-0005-0000-0000-000048080000}"/>
    <cellStyle name="Calculation 8 4 2 13 2" xfId="2827" xr:uid="{00000000-0005-0000-0000-000049080000}"/>
    <cellStyle name="Calculation 8 4 2 14" xfId="2828" xr:uid="{00000000-0005-0000-0000-00004A080000}"/>
    <cellStyle name="Calculation 8 4 2 14 2" xfId="2829" xr:uid="{00000000-0005-0000-0000-00004B080000}"/>
    <cellStyle name="Calculation 8 4 2 15" xfId="2830" xr:uid="{00000000-0005-0000-0000-00004C080000}"/>
    <cellStyle name="Calculation 8 4 2 15 2" xfId="2831" xr:uid="{00000000-0005-0000-0000-00004D080000}"/>
    <cellStyle name="Calculation 8 4 2 16" xfId="2832" xr:uid="{00000000-0005-0000-0000-00004E080000}"/>
    <cellStyle name="Calculation 8 4 2 16 2" xfId="2833" xr:uid="{00000000-0005-0000-0000-00004F080000}"/>
    <cellStyle name="Calculation 8 4 2 17" xfId="2834" xr:uid="{00000000-0005-0000-0000-000050080000}"/>
    <cellStyle name="Calculation 8 4 2 17 2" xfId="2835" xr:uid="{00000000-0005-0000-0000-000051080000}"/>
    <cellStyle name="Calculation 8 4 2 18" xfId="2836" xr:uid="{00000000-0005-0000-0000-000052080000}"/>
    <cellStyle name="Calculation 8 4 2 18 2" xfId="2837" xr:uid="{00000000-0005-0000-0000-000053080000}"/>
    <cellStyle name="Calculation 8 4 2 19" xfId="2838" xr:uid="{00000000-0005-0000-0000-000054080000}"/>
    <cellStyle name="Calculation 8 4 2 2" xfId="2839" xr:uid="{00000000-0005-0000-0000-000055080000}"/>
    <cellStyle name="Calculation 8 4 2 2 2" xfId="2840" xr:uid="{00000000-0005-0000-0000-000056080000}"/>
    <cellStyle name="Calculation 8 4 2 3" xfId="2841" xr:uid="{00000000-0005-0000-0000-000057080000}"/>
    <cellStyle name="Calculation 8 4 2 3 2" xfId="2842" xr:uid="{00000000-0005-0000-0000-000058080000}"/>
    <cellStyle name="Calculation 8 4 2 4" xfId="2843" xr:uid="{00000000-0005-0000-0000-000059080000}"/>
    <cellStyle name="Calculation 8 4 2 4 2" xfId="2844" xr:uid="{00000000-0005-0000-0000-00005A080000}"/>
    <cellStyle name="Calculation 8 4 2 5" xfId="2845" xr:uid="{00000000-0005-0000-0000-00005B080000}"/>
    <cellStyle name="Calculation 8 4 2 5 2" xfId="2846" xr:uid="{00000000-0005-0000-0000-00005C080000}"/>
    <cellStyle name="Calculation 8 4 2 6" xfId="2847" xr:uid="{00000000-0005-0000-0000-00005D080000}"/>
    <cellStyle name="Calculation 8 4 2 6 2" xfId="2848" xr:uid="{00000000-0005-0000-0000-00005E080000}"/>
    <cellStyle name="Calculation 8 4 2 7" xfId="2849" xr:uid="{00000000-0005-0000-0000-00005F080000}"/>
    <cellStyle name="Calculation 8 4 2 7 2" xfId="2850" xr:uid="{00000000-0005-0000-0000-000060080000}"/>
    <cellStyle name="Calculation 8 4 2 8" xfId="2851" xr:uid="{00000000-0005-0000-0000-000061080000}"/>
    <cellStyle name="Calculation 8 4 2 8 2" xfId="2852" xr:uid="{00000000-0005-0000-0000-000062080000}"/>
    <cellStyle name="Calculation 8 4 2 9" xfId="2853" xr:uid="{00000000-0005-0000-0000-000063080000}"/>
    <cellStyle name="Calculation 8 4 2 9 2" xfId="2854" xr:uid="{00000000-0005-0000-0000-000064080000}"/>
    <cellStyle name="Calculation 8 4 20" xfId="2855" xr:uid="{00000000-0005-0000-0000-000065080000}"/>
    <cellStyle name="Calculation 8 4 3" xfId="2856" xr:uid="{00000000-0005-0000-0000-000066080000}"/>
    <cellStyle name="Calculation 8 4 3 10" xfId="2857" xr:uid="{00000000-0005-0000-0000-000067080000}"/>
    <cellStyle name="Calculation 8 4 3 10 2" xfId="2858" xr:uid="{00000000-0005-0000-0000-000068080000}"/>
    <cellStyle name="Calculation 8 4 3 11" xfId="2859" xr:uid="{00000000-0005-0000-0000-000069080000}"/>
    <cellStyle name="Calculation 8 4 3 11 2" xfId="2860" xr:uid="{00000000-0005-0000-0000-00006A080000}"/>
    <cellStyle name="Calculation 8 4 3 12" xfId="2861" xr:uid="{00000000-0005-0000-0000-00006B080000}"/>
    <cellStyle name="Calculation 8 4 3 12 2" xfId="2862" xr:uid="{00000000-0005-0000-0000-00006C080000}"/>
    <cellStyle name="Calculation 8 4 3 13" xfId="2863" xr:uid="{00000000-0005-0000-0000-00006D080000}"/>
    <cellStyle name="Calculation 8 4 3 13 2" xfId="2864" xr:uid="{00000000-0005-0000-0000-00006E080000}"/>
    <cellStyle name="Calculation 8 4 3 14" xfId="2865" xr:uid="{00000000-0005-0000-0000-00006F080000}"/>
    <cellStyle name="Calculation 8 4 3 14 2" xfId="2866" xr:uid="{00000000-0005-0000-0000-000070080000}"/>
    <cellStyle name="Calculation 8 4 3 15" xfId="2867" xr:uid="{00000000-0005-0000-0000-000071080000}"/>
    <cellStyle name="Calculation 8 4 3 15 2" xfId="2868" xr:uid="{00000000-0005-0000-0000-000072080000}"/>
    <cellStyle name="Calculation 8 4 3 16" xfId="2869" xr:uid="{00000000-0005-0000-0000-000073080000}"/>
    <cellStyle name="Calculation 8 4 3 16 2" xfId="2870" xr:uid="{00000000-0005-0000-0000-000074080000}"/>
    <cellStyle name="Calculation 8 4 3 17" xfId="2871" xr:uid="{00000000-0005-0000-0000-000075080000}"/>
    <cellStyle name="Calculation 8 4 3 17 2" xfId="2872" xr:uid="{00000000-0005-0000-0000-000076080000}"/>
    <cellStyle name="Calculation 8 4 3 18" xfId="2873" xr:uid="{00000000-0005-0000-0000-000077080000}"/>
    <cellStyle name="Calculation 8 4 3 18 2" xfId="2874" xr:uid="{00000000-0005-0000-0000-000078080000}"/>
    <cellStyle name="Calculation 8 4 3 19" xfId="2875" xr:uid="{00000000-0005-0000-0000-000079080000}"/>
    <cellStyle name="Calculation 8 4 3 2" xfId="2876" xr:uid="{00000000-0005-0000-0000-00007A080000}"/>
    <cellStyle name="Calculation 8 4 3 2 2" xfId="2877" xr:uid="{00000000-0005-0000-0000-00007B080000}"/>
    <cellStyle name="Calculation 8 4 3 3" xfId="2878" xr:uid="{00000000-0005-0000-0000-00007C080000}"/>
    <cellStyle name="Calculation 8 4 3 3 2" xfId="2879" xr:uid="{00000000-0005-0000-0000-00007D080000}"/>
    <cellStyle name="Calculation 8 4 3 4" xfId="2880" xr:uid="{00000000-0005-0000-0000-00007E080000}"/>
    <cellStyle name="Calculation 8 4 3 4 2" xfId="2881" xr:uid="{00000000-0005-0000-0000-00007F080000}"/>
    <cellStyle name="Calculation 8 4 3 5" xfId="2882" xr:uid="{00000000-0005-0000-0000-000080080000}"/>
    <cellStyle name="Calculation 8 4 3 5 2" xfId="2883" xr:uid="{00000000-0005-0000-0000-000081080000}"/>
    <cellStyle name="Calculation 8 4 3 6" xfId="2884" xr:uid="{00000000-0005-0000-0000-000082080000}"/>
    <cellStyle name="Calculation 8 4 3 6 2" xfId="2885" xr:uid="{00000000-0005-0000-0000-000083080000}"/>
    <cellStyle name="Calculation 8 4 3 7" xfId="2886" xr:uid="{00000000-0005-0000-0000-000084080000}"/>
    <cellStyle name="Calculation 8 4 3 7 2" xfId="2887" xr:uid="{00000000-0005-0000-0000-000085080000}"/>
    <cellStyle name="Calculation 8 4 3 8" xfId="2888" xr:uid="{00000000-0005-0000-0000-000086080000}"/>
    <cellStyle name="Calculation 8 4 3 8 2" xfId="2889" xr:uid="{00000000-0005-0000-0000-000087080000}"/>
    <cellStyle name="Calculation 8 4 3 9" xfId="2890" xr:uid="{00000000-0005-0000-0000-000088080000}"/>
    <cellStyle name="Calculation 8 4 3 9 2" xfId="2891" xr:uid="{00000000-0005-0000-0000-000089080000}"/>
    <cellStyle name="Calculation 8 4 4" xfId="2892" xr:uid="{00000000-0005-0000-0000-00008A080000}"/>
    <cellStyle name="Calculation 8 4 4 10" xfId="2893" xr:uid="{00000000-0005-0000-0000-00008B080000}"/>
    <cellStyle name="Calculation 8 4 4 10 2" xfId="2894" xr:uid="{00000000-0005-0000-0000-00008C080000}"/>
    <cellStyle name="Calculation 8 4 4 11" xfId="2895" xr:uid="{00000000-0005-0000-0000-00008D080000}"/>
    <cellStyle name="Calculation 8 4 4 11 2" xfId="2896" xr:uid="{00000000-0005-0000-0000-00008E080000}"/>
    <cellStyle name="Calculation 8 4 4 12" xfId="2897" xr:uid="{00000000-0005-0000-0000-00008F080000}"/>
    <cellStyle name="Calculation 8 4 4 12 2" xfId="2898" xr:uid="{00000000-0005-0000-0000-000090080000}"/>
    <cellStyle name="Calculation 8 4 4 13" xfId="2899" xr:uid="{00000000-0005-0000-0000-000091080000}"/>
    <cellStyle name="Calculation 8 4 4 13 2" xfId="2900" xr:uid="{00000000-0005-0000-0000-000092080000}"/>
    <cellStyle name="Calculation 8 4 4 14" xfId="2901" xr:uid="{00000000-0005-0000-0000-000093080000}"/>
    <cellStyle name="Calculation 8 4 4 14 2" xfId="2902" xr:uid="{00000000-0005-0000-0000-000094080000}"/>
    <cellStyle name="Calculation 8 4 4 15" xfId="2903" xr:uid="{00000000-0005-0000-0000-000095080000}"/>
    <cellStyle name="Calculation 8 4 4 15 2" xfId="2904" xr:uid="{00000000-0005-0000-0000-000096080000}"/>
    <cellStyle name="Calculation 8 4 4 16" xfId="2905" xr:uid="{00000000-0005-0000-0000-000097080000}"/>
    <cellStyle name="Calculation 8 4 4 2" xfId="2906" xr:uid="{00000000-0005-0000-0000-000098080000}"/>
    <cellStyle name="Calculation 8 4 4 2 2" xfId="2907" xr:uid="{00000000-0005-0000-0000-000099080000}"/>
    <cellStyle name="Calculation 8 4 4 3" xfId="2908" xr:uid="{00000000-0005-0000-0000-00009A080000}"/>
    <cellStyle name="Calculation 8 4 4 3 2" xfId="2909" xr:uid="{00000000-0005-0000-0000-00009B080000}"/>
    <cellStyle name="Calculation 8 4 4 4" xfId="2910" xr:uid="{00000000-0005-0000-0000-00009C080000}"/>
    <cellStyle name="Calculation 8 4 4 4 2" xfId="2911" xr:uid="{00000000-0005-0000-0000-00009D080000}"/>
    <cellStyle name="Calculation 8 4 4 5" xfId="2912" xr:uid="{00000000-0005-0000-0000-00009E080000}"/>
    <cellStyle name="Calculation 8 4 4 5 2" xfId="2913" xr:uid="{00000000-0005-0000-0000-00009F080000}"/>
    <cellStyle name="Calculation 8 4 4 6" xfId="2914" xr:uid="{00000000-0005-0000-0000-0000A0080000}"/>
    <cellStyle name="Calculation 8 4 4 6 2" xfId="2915" xr:uid="{00000000-0005-0000-0000-0000A1080000}"/>
    <cellStyle name="Calculation 8 4 4 7" xfId="2916" xr:uid="{00000000-0005-0000-0000-0000A2080000}"/>
    <cellStyle name="Calculation 8 4 4 7 2" xfId="2917" xr:uid="{00000000-0005-0000-0000-0000A3080000}"/>
    <cellStyle name="Calculation 8 4 4 8" xfId="2918" xr:uid="{00000000-0005-0000-0000-0000A4080000}"/>
    <cellStyle name="Calculation 8 4 4 8 2" xfId="2919" xr:uid="{00000000-0005-0000-0000-0000A5080000}"/>
    <cellStyle name="Calculation 8 4 4 9" xfId="2920" xr:uid="{00000000-0005-0000-0000-0000A6080000}"/>
    <cellStyle name="Calculation 8 4 4 9 2" xfId="2921" xr:uid="{00000000-0005-0000-0000-0000A7080000}"/>
    <cellStyle name="Calculation 8 4 5" xfId="2922" xr:uid="{00000000-0005-0000-0000-0000A8080000}"/>
    <cellStyle name="Calculation 8 4 5 10" xfId="2923" xr:uid="{00000000-0005-0000-0000-0000A9080000}"/>
    <cellStyle name="Calculation 8 4 5 10 2" xfId="2924" xr:uid="{00000000-0005-0000-0000-0000AA080000}"/>
    <cellStyle name="Calculation 8 4 5 11" xfId="2925" xr:uid="{00000000-0005-0000-0000-0000AB080000}"/>
    <cellStyle name="Calculation 8 4 5 11 2" xfId="2926" xr:uid="{00000000-0005-0000-0000-0000AC080000}"/>
    <cellStyle name="Calculation 8 4 5 12" xfId="2927" xr:uid="{00000000-0005-0000-0000-0000AD080000}"/>
    <cellStyle name="Calculation 8 4 5 12 2" xfId="2928" xr:uid="{00000000-0005-0000-0000-0000AE080000}"/>
    <cellStyle name="Calculation 8 4 5 13" xfId="2929" xr:uid="{00000000-0005-0000-0000-0000AF080000}"/>
    <cellStyle name="Calculation 8 4 5 13 2" xfId="2930" xr:uid="{00000000-0005-0000-0000-0000B0080000}"/>
    <cellStyle name="Calculation 8 4 5 14" xfId="2931" xr:uid="{00000000-0005-0000-0000-0000B1080000}"/>
    <cellStyle name="Calculation 8 4 5 14 2" xfId="2932" xr:uid="{00000000-0005-0000-0000-0000B2080000}"/>
    <cellStyle name="Calculation 8 4 5 15" xfId="2933" xr:uid="{00000000-0005-0000-0000-0000B3080000}"/>
    <cellStyle name="Calculation 8 4 5 15 2" xfId="2934" xr:uid="{00000000-0005-0000-0000-0000B4080000}"/>
    <cellStyle name="Calculation 8 4 5 16" xfId="2935" xr:uid="{00000000-0005-0000-0000-0000B5080000}"/>
    <cellStyle name="Calculation 8 4 5 2" xfId="2936" xr:uid="{00000000-0005-0000-0000-0000B6080000}"/>
    <cellStyle name="Calculation 8 4 5 2 2" xfId="2937" xr:uid="{00000000-0005-0000-0000-0000B7080000}"/>
    <cellStyle name="Calculation 8 4 5 3" xfId="2938" xr:uid="{00000000-0005-0000-0000-0000B8080000}"/>
    <cellStyle name="Calculation 8 4 5 3 2" xfId="2939" xr:uid="{00000000-0005-0000-0000-0000B9080000}"/>
    <cellStyle name="Calculation 8 4 5 4" xfId="2940" xr:uid="{00000000-0005-0000-0000-0000BA080000}"/>
    <cellStyle name="Calculation 8 4 5 4 2" xfId="2941" xr:uid="{00000000-0005-0000-0000-0000BB080000}"/>
    <cellStyle name="Calculation 8 4 5 5" xfId="2942" xr:uid="{00000000-0005-0000-0000-0000BC080000}"/>
    <cellStyle name="Calculation 8 4 5 5 2" xfId="2943" xr:uid="{00000000-0005-0000-0000-0000BD080000}"/>
    <cellStyle name="Calculation 8 4 5 6" xfId="2944" xr:uid="{00000000-0005-0000-0000-0000BE080000}"/>
    <cellStyle name="Calculation 8 4 5 6 2" xfId="2945" xr:uid="{00000000-0005-0000-0000-0000BF080000}"/>
    <cellStyle name="Calculation 8 4 5 7" xfId="2946" xr:uid="{00000000-0005-0000-0000-0000C0080000}"/>
    <cellStyle name="Calculation 8 4 5 7 2" xfId="2947" xr:uid="{00000000-0005-0000-0000-0000C1080000}"/>
    <cellStyle name="Calculation 8 4 5 8" xfId="2948" xr:uid="{00000000-0005-0000-0000-0000C2080000}"/>
    <cellStyle name="Calculation 8 4 5 8 2" xfId="2949" xr:uid="{00000000-0005-0000-0000-0000C3080000}"/>
    <cellStyle name="Calculation 8 4 5 9" xfId="2950" xr:uid="{00000000-0005-0000-0000-0000C4080000}"/>
    <cellStyle name="Calculation 8 4 5 9 2" xfId="2951" xr:uid="{00000000-0005-0000-0000-0000C5080000}"/>
    <cellStyle name="Calculation 8 4 6" xfId="2952" xr:uid="{00000000-0005-0000-0000-0000C6080000}"/>
    <cellStyle name="Calculation 8 4 6 10" xfId="2953" xr:uid="{00000000-0005-0000-0000-0000C7080000}"/>
    <cellStyle name="Calculation 8 4 6 10 2" xfId="2954" xr:uid="{00000000-0005-0000-0000-0000C8080000}"/>
    <cellStyle name="Calculation 8 4 6 11" xfId="2955" xr:uid="{00000000-0005-0000-0000-0000C9080000}"/>
    <cellStyle name="Calculation 8 4 6 11 2" xfId="2956" xr:uid="{00000000-0005-0000-0000-0000CA080000}"/>
    <cellStyle name="Calculation 8 4 6 12" xfId="2957" xr:uid="{00000000-0005-0000-0000-0000CB080000}"/>
    <cellStyle name="Calculation 8 4 6 12 2" xfId="2958" xr:uid="{00000000-0005-0000-0000-0000CC080000}"/>
    <cellStyle name="Calculation 8 4 6 13" xfId="2959" xr:uid="{00000000-0005-0000-0000-0000CD080000}"/>
    <cellStyle name="Calculation 8 4 6 13 2" xfId="2960" xr:uid="{00000000-0005-0000-0000-0000CE080000}"/>
    <cellStyle name="Calculation 8 4 6 14" xfId="2961" xr:uid="{00000000-0005-0000-0000-0000CF080000}"/>
    <cellStyle name="Calculation 8 4 6 14 2" xfId="2962" xr:uid="{00000000-0005-0000-0000-0000D0080000}"/>
    <cellStyle name="Calculation 8 4 6 15" xfId="2963" xr:uid="{00000000-0005-0000-0000-0000D1080000}"/>
    <cellStyle name="Calculation 8 4 6 2" xfId="2964" xr:uid="{00000000-0005-0000-0000-0000D2080000}"/>
    <cellStyle name="Calculation 8 4 6 2 2" xfId="2965" xr:uid="{00000000-0005-0000-0000-0000D3080000}"/>
    <cellStyle name="Calculation 8 4 6 3" xfId="2966" xr:uid="{00000000-0005-0000-0000-0000D4080000}"/>
    <cellStyle name="Calculation 8 4 6 3 2" xfId="2967" xr:uid="{00000000-0005-0000-0000-0000D5080000}"/>
    <cellStyle name="Calculation 8 4 6 4" xfId="2968" xr:uid="{00000000-0005-0000-0000-0000D6080000}"/>
    <cellStyle name="Calculation 8 4 6 4 2" xfId="2969" xr:uid="{00000000-0005-0000-0000-0000D7080000}"/>
    <cellStyle name="Calculation 8 4 6 5" xfId="2970" xr:uid="{00000000-0005-0000-0000-0000D8080000}"/>
    <cellStyle name="Calculation 8 4 6 5 2" xfId="2971" xr:uid="{00000000-0005-0000-0000-0000D9080000}"/>
    <cellStyle name="Calculation 8 4 6 6" xfId="2972" xr:uid="{00000000-0005-0000-0000-0000DA080000}"/>
    <cellStyle name="Calculation 8 4 6 6 2" xfId="2973" xr:uid="{00000000-0005-0000-0000-0000DB080000}"/>
    <cellStyle name="Calculation 8 4 6 7" xfId="2974" xr:uid="{00000000-0005-0000-0000-0000DC080000}"/>
    <cellStyle name="Calculation 8 4 6 7 2" xfId="2975" xr:uid="{00000000-0005-0000-0000-0000DD080000}"/>
    <cellStyle name="Calculation 8 4 6 8" xfId="2976" xr:uid="{00000000-0005-0000-0000-0000DE080000}"/>
    <cellStyle name="Calculation 8 4 6 8 2" xfId="2977" xr:uid="{00000000-0005-0000-0000-0000DF080000}"/>
    <cellStyle name="Calculation 8 4 6 9" xfId="2978" xr:uid="{00000000-0005-0000-0000-0000E0080000}"/>
    <cellStyle name="Calculation 8 4 6 9 2" xfId="2979" xr:uid="{00000000-0005-0000-0000-0000E1080000}"/>
    <cellStyle name="Calculation 8 4 7" xfId="2980" xr:uid="{00000000-0005-0000-0000-0000E2080000}"/>
    <cellStyle name="Calculation 8 4 7 2" xfId="2981" xr:uid="{00000000-0005-0000-0000-0000E3080000}"/>
    <cellStyle name="Calculation 8 4 8" xfId="2982" xr:uid="{00000000-0005-0000-0000-0000E4080000}"/>
    <cellStyle name="Calculation 8 4 8 2" xfId="2983" xr:uid="{00000000-0005-0000-0000-0000E5080000}"/>
    <cellStyle name="Calculation 8 4 9" xfId="2984" xr:uid="{00000000-0005-0000-0000-0000E6080000}"/>
    <cellStyle name="Calculation 8 4 9 2" xfId="2985" xr:uid="{00000000-0005-0000-0000-0000E7080000}"/>
    <cellStyle name="Calculation 8 5" xfId="2986" xr:uid="{00000000-0005-0000-0000-0000E8080000}"/>
    <cellStyle name="Calculation 8 5 10" xfId="2987" xr:uid="{00000000-0005-0000-0000-0000E9080000}"/>
    <cellStyle name="Calculation 8 5 10 2" xfId="2988" xr:uid="{00000000-0005-0000-0000-0000EA080000}"/>
    <cellStyle name="Calculation 8 5 11" xfId="2989" xr:uid="{00000000-0005-0000-0000-0000EB080000}"/>
    <cellStyle name="Calculation 8 5 11 2" xfId="2990" xr:uid="{00000000-0005-0000-0000-0000EC080000}"/>
    <cellStyle name="Calculation 8 5 12" xfId="2991" xr:uid="{00000000-0005-0000-0000-0000ED080000}"/>
    <cellStyle name="Calculation 8 5 12 2" xfId="2992" xr:uid="{00000000-0005-0000-0000-0000EE080000}"/>
    <cellStyle name="Calculation 8 5 13" xfId="2993" xr:uid="{00000000-0005-0000-0000-0000EF080000}"/>
    <cellStyle name="Calculation 8 5 13 2" xfId="2994" xr:uid="{00000000-0005-0000-0000-0000F0080000}"/>
    <cellStyle name="Calculation 8 5 14" xfId="2995" xr:uid="{00000000-0005-0000-0000-0000F1080000}"/>
    <cellStyle name="Calculation 8 5 14 2" xfId="2996" xr:uid="{00000000-0005-0000-0000-0000F2080000}"/>
    <cellStyle name="Calculation 8 5 15" xfId="2997" xr:uid="{00000000-0005-0000-0000-0000F3080000}"/>
    <cellStyle name="Calculation 8 5 15 2" xfId="2998" xr:uid="{00000000-0005-0000-0000-0000F4080000}"/>
    <cellStyle name="Calculation 8 5 16" xfId="2999" xr:uid="{00000000-0005-0000-0000-0000F5080000}"/>
    <cellStyle name="Calculation 8 5 16 2" xfId="3000" xr:uid="{00000000-0005-0000-0000-0000F6080000}"/>
    <cellStyle name="Calculation 8 5 17" xfId="3001" xr:uid="{00000000-0005-0000-0000-0000F7080000}"/>
    <cellStyle name="Calculation 8 5 17 2" xfId="3002" xr:uid="{00000000-0005-0000-0000-0000F8080000}"/>
    <cellStyle name="Calculation 8 5 18" xfId="3003" xr:uid="{00000000-0005-0000-0000-0000F9080000}"/>
    <cellStyle name="Calculation 8 5 18 2" xfId="3004" xr:uid="{00000000-0005-0000-0000-0000FA080000}"/>
    <cellStyle name="Calculation 8 5 19" xfId="3005" xr:uid="{00000000-0005-0000-0000-0000FB080000}"/>
    <cellStyle name="Calculation 8 5 19 2" xfId="3006" xr:uid="{00000000-0005-0000-0000-0000FC080000}"/>
    <cellStyle name="Calculation 8 5 2" xfId="3007" xr:uid="{00000000-0005-0000-0000-0000FD080000}"/>
    <cellStyle name="Calculation 8 5 2 10" xfId="3008" xr:uid="{00000000-0005-0000-0000-0000FE080000}"/>
    <cellStyle name="Calculation 8 5 2 10 2" xfId="3009" xr:uid="{00000000-0005-0000-0000-0000FF080000}"/>
    <cellStyle name="Calculation 8 5 2 11" xfId="3010" xr:uid="{00000000-0005-0000-0000-000000090000}"/>
    <cellStyle name="Calculation 8 5 2 11 2" xfId="3011" xr:uid="{00000000-0005-0000-0000-000001090000}"/>
    <cellStyle name="Calculation 8 5 2 12" xfId="3012" xr:uid="{00000000-0005-0000-0000-000002090000}"/>
    <cellStyle name="Calculation 8 5 2 12 2" xfId="3013" xr:uid="{00000000-0005-0000-0000-000003090000}"/>
    <cellStyle name="Calculation 8 5 2 13" xfId="3014" xr:uid="{00000000-0005-0000-0000-000004090000}"/>
    <cellStyle name="Calculation 8 5 2 13 2" xfId="3015" xr:uid="{00000000-0005-0000-0000-000005090000}"/>
    <cellStyle name="Calculation 8 5 2 14" xfId="3016" xr:uid="{00000000-0005-0000-0000-000006090000}"/>
    <cellStyle name="Calculation 8 5 2 14 2" xfId="3017" xr:uid="{00000000-0005-0000-0000-000007090000}"/>
    <cellStyle name="Calculation 8 5 2 15" xfId="3018" xr:uid="{00000000-0005-0000-0000-000008090000}"/>
    <cellStyle name="Calculation 8 5 2 15 2" xfId="3019" xr:uid="{00000000-0005-0000-0000-000009090000}"/>
    <cellStyle name="Calculation 8 5 2 16" xfId="3020" xr:uid="{00000000-0005-0000-0000-00000A090000}"/>
    <cellStyle name="Calculation 8 5 2 16 2" xfId="3021" xr:uid="{00000000-0005-0000-0000-00000B090000}"/>
    <cellStyle name="Calculation 8 5 2 17" xfId="3022" xr:uid="{00000000-0005-0000-0000-00000C090000}"/>
    <cellStyle name="Calculation 8 5 2 17 2" xfId="3023" xr:uid="{00000000-0005-0000-0000-00000D090000}"/>
    <cellStyle name="Calculation 8 5 2 18" xfId="3024" xr:uid="{00000000-0005-0000-0000-00000E090000}"/>
    <cellStyle name="Calculation 8 5 2 18 2" xfId="3025" xr:uid="{00000000-0005-0000-0000-00000F090000}"/>
    <cellStyle name="Calculation 8 5 2 19" xfId="3026" xr:uid="{00000000-0005-0000-0000-000010090000}"/>
    <cellStyle name="Calculation 8 5 2 2" xfId="3027" xr:uid="{00000000-0005-0000-0000-000011090000}"/>
    <cellStyle name="Calculation 8 5 2 2 2" xfId="3028" xr:uid="{00000000-0005-0000-0000-000012090000}"/>
    <cellStyle name="Calculation 8 5 2 3" xfId="3029" xr:uid="{00000000-0005-0000-0000-000013090000}"/>
    <cellStyle name="Calculation 8 5 2 3 2" xfId="3030" xr:uid="{00000000-0005-0000-0000-000014090000}"/>
    <cellStyle name="Calculation 8 5 2 4" xfId="3031" xr:uid="{00000000-0005-0000-0000-000015090000}"/>
    <cellStyle name="Calculation 8 5 2 4 2" xfId="3032" xr:uid="{00000000-0005-0000-0000-000016090000}"/>
    <cellStyle name="Calculation 8 5 2 5" xfId="3033" xr:uid="{00000000-0005-0000-0000-000017090000}"/>
    <cellStyle name="Calculation 8 5 2 5 2" xfId="3034" xr:uid="{00000000-0005-0000-0000-000018090000}"/>
    <cellStyle name="Calculation 8 5 2 6" xfId="3035" xr:uid="{00000000-0005-0000-0000-000019090000}"/>
    <cellStyle name="Calculation 8 5 2 6 2" xfId="3036" xr:uid="{00000000-0005-0000-0000-00001A090000}"/>
    <cellStyle name="Calculation 8 5 2 7" xfId="3037" xr:uid="{00000000-0005-0000-0000-00001B090000}"/>
    <cellStyle name="Calculation 8 5 2 7 2" xfId="3038" xr:uid="{00000000-0005-0000-0000-00001C090000}"/>
    <cellStyle name="Calculation 8 5 2 8" xfId="3039" xr:uid="{00000000-0005-0000-0000-00001D090000}"/>
    <cellStyle name="Calculation 8 5 2 8 2" xfId="3040" xr:uid="{00000000-0005-0000-0000-00001E090000}"/>
    <cellStyle name="Calculation 8 5 2 9" xfId="3041" xr:uid="{00000000-0005-0000-0000-00001F090000}"/>
    <cellStyle name="Calculation 8 5 2 9 2" xfId="3042" xr:uid="{00000000-0005-0000-0000-000020090000}"/>
    <cellStyle name="Calculation 8 5 20" xfId="3043" xr:uid="{00000000-0005-0000-0000-000021090000}"/>
    <cellStyle name="Calculation 8 5 3" xfId="3044" xr:uid="{00000000-0005-0000-0000-000022090000}"/>
    <cellStyle name="Calculation 8 5 3 10" xfId="3045" xr:uid="{00000000-0005-0000-0000-000023090000}"/>
    <cellStyle name="Calculation 8 5 3 10 2" xfId="3046" xr:uid="{00000000-0005-0000-0000-000024090000}"/>
    <cellStyle name="Calculation 8 5 3 11" xfId="3047" xr:uid="{00000000-0005-0000-0000-000025090000}"/>
    <cellStyle name="Calculation 8 5 3 11 2" xfId="3048" xr:uid="{00000000-0005-0000-0000-000026090000}"/>
    <cellStyle name="Calculation 8 5 3 12" xfId="3049" xr:uid="{00000000-0005-0000-0000-000027090000}"/>
    <cellStyle name="Calculation 8 5 3 12 2" xfId="3050" xr:uid="{00000000-0005-0000-0000-000028090000}"/>
    <cellStyle name="Calculation 8 5 3 13" xfId="3051" xr:uid="{00000000-0005-0000-0000-000029090000}"/>
    <cellStyle name="Calculation 8 5 3 13 2" xfId="3052" xr:uid="{00000000-0005-0000-0000-00002A090000}"/>
    <cellStyle name="Calculation 8 5 3 14" xfId="3053" xr:uid="{00000000-0005-0000-0000-00002B090000}"/>
    <cellStyle name="Calculation 8 5 3 14 2" xfId="3054" xr:uid="{00000000-0005-0000-0000-00002C090000}"/>
    <cellStyle name="Calculation 8 5 3 15" xfId="3055" xr:uid="{00000000-0005-0000-0000-00002D090000}"/>
    <cellStyle name="Calculation 8 5 3 15 2" xfId="3056" xr:uid="{00000000-0005-0000-0000-00002E090000}"/>
    <cellStyle name="Calculation 8 5 3 16" xfId="3057" xr:uid="{00000000-0005-0000-0000-00002F090000}"/>
    <cellStyle name="Calculation 8 5 3 16 2" xfId="3058" xr:uid="{00000000-0005-0000-0000-000030090000}"/>
    <cellStyle name="Calculation 8 5 3 17" xfId="3059" xr:uid="{00000000-0005-0000-0000-000031090000}"/>
    <cellStyle name="Calculation 8 5 3 17 2" xfId="3060" xr:uid="{00000000-0005-0000-0000-000032090000}"/>
    <cellStyle name="Calculation 8 5 3 18" xfId="3061" xr:uid="{00000000-0005-0000-0000-000033090000}"/>
    <cellStyle name="Calculation 8 5 3 2" xfId="3062" xr:uid="{00000000-0005-0000-0000-000034090000}"/>
    <cellStyle name="Calculation 8 5 3 2 2" xfId="3063" xr:uid="{00000000-0005-0000-0000-000035090000}"/>
    <cellStyle name="Calculation 8 5 3 3" xfId="3064" xr:uid="{00000000-0005-0000-0000-000036090000}"/>
    <cellStyle name="Calculation 8 5 3 3 2" xfId="3065" xr:uid="{00000000-0005-0000-0000-000037090000}"/>
    <cellStyle name="Calculation 8 5 3 4" xfId="3066" xr:uid="{00000000-0005-0000-0000-000038090000}"/>
    <cellStyle name="Calculation 8 5 3 4 2" xfId="3067" xr:uid="{00000000-0005-0000-0000-000039090000}"/>
    <cellStyle name="Calculation 8 5 3 5" xfId="3068" xr:uid="{00000000-0005-0000-0000-00003A090000}"/>
    <cellStyle name="Calculation 8 5 3 5 2" xfId="3069" xr:uid="{00000000-0005-0000-0000-00003B090000}"/>
    <cellStyle name="Calculation 8 5 3 6" xfId="3070" xr:uid="{00000000-0005-0000-0000-00003C090000}"/>
    <cellStyle name="Calculation 8 5 3 6 2" xfId="3071" xr:uid="{00000000-0005-0000-0000-00003D090000}"/>
    <cellStyle name="Calculation 8 5 3 7" xfId="3072" xr:uid="{00000000-0005-0000-0000-00003E090000}"/>
    <cellStyle name="Calculation 8 5 3 7 2" xfId="3073" xr:uid="{00000000-0005-0000-0000-00003F090000}"/>
    <cellStyle name="Calculation 8 5 3 8" xfId="3074" xr:uid="{00000000-0005-0000-0000-000040090000}"/>
    <cellStyle name="Calculation 8 5 3 8 2" xfId="3075" xr:uid="{00000000-0005-0000-0000-000041090000}"/>
    <cellStyle name="Calculation 8 5 3 9" xfId="3076" xr:uid="{00000000-0005-0000-0000-000042090000}"/>
    <cellStyle name="Calculation 8 5 3 9 2" xfId="3077" xr:uid="{00000000-0005-0000-0000-000043090000}"/>
    <cellStyle name="Calculation 8 5 4" xfId="3078" xr:uid="{00000000-0005-0000-0000-000044090000}"/>
    <cellStyle name="Calculation 8 5 4 10" xfId="3079" xr:uid="{00000000-0005-0000-0000-000045090000}"/>
    <cellStyle name="Calculation 8 5 4 10 2" xfId="3080" xr:uid="{00000000-0005-0000-0000-000046090000}"/>
    <cellStyle name="Calculation 8 5 4 11" xfId="3081" xr:uid="{00000000-0005-0000-0000-000047090000}"/>
    <cellStyle name="Calculation 8 5 4 11 2" xfId="3082" xr:uid="{00000000-0005-0000-0000-000048090000}"/>
    <cellStyle name="Calculation 8 5 4 12" xfId="3083" xr:uid="{00000000-0005-0000-0000-000049090000}"/>
    <cellStyle name="Calculation 8 5 4 12 2" xfId="3084" xr:uid="{00000000-0005-0000-0000-00004A090000}"/>
    <cellStyle name="Calculation 8 5 4 13" xfId="3085" xr:uid="{00000000-0005-0000-0000-00004B090000}"/>
    <cellStyle name="Calculation 8 5 4 13 2" xfId="3086" xr:uid="{00000000-0005-0000-0000-00004C090000}"/>
    <cellStyle name="Calculation 8 5 4 14" xfId="3087" xr:uid="{00000000-0005-0000-0000-00004D090000}"/>
    <cellStyle name="Calculation 8 5 4 14 2" xfId="3088" xr:uid="{00000000-0005-0000-0000-00004E090000}"/>
    <cellStyle name="Calculation 8 5 4 15" xfId="3089" xr:uid="{00000000-0005-0000-0000-00004F090000}"/>
    <cellStyle name="Calculation 8 5 4 15 2" xfId="3090" xr:uid="{00000000-0005-0000-0000-000050090000}"/>
    <cellStyle name="Calculation 8 5 4 16" xfId="3091" xr:uid="{00000000-0005-0000-0000-000051090000}"/>
    <cellStyle name="Calculation 8 5 4 2" xfId="3092" xr:uid="{00000000-0005-0000-0000-000052090000}"/>
    <cellStyle name="Calculation 8 5 4 2 2" xfId="3093" xr:uid="{00000000-0005-0000-0000-000053090000}"/>
    <cellStyle name="Calculation 8 5 4 3" xfId="3094" xr:uid="{00000000-0005-0000-0000-000054090000}"/>
    <cellStyle name="Calculation 8 5 4 3 2" xfId="3095" xr:uid="{00000000-0005-0000-0000-000055090000}"/>
    <cellStyle name="Calculation 8 5 4 4" xfId="3096" xr:uid="{00000000-0005-0000-0000-000056090000}"/>
    <cellStyle name="Calculation 8 5 4 4 2" xfId="3097" xr:uid="{00000000-0005-0000-0000-000057090000}"/>
    <cellStyle name="Calculation 8 5 4 5" xfId="3098" xr:uid="{00000000-0005-0000-0000-000058090000}"/>
    <cellStyle name="Calculation 8 5 4 5 2" xfId="3099" xr:uid="{00000000-0005-0000-0000-000059090000}"/>
    <cellStyle name="Calculation 8 5 4 6" xfId="3100" xr:uid="{00000000-0005-0000-0000-00005A090000}"/>
    <cellStyle name="Calculation 8 5 4 6 2" xfId="3101" xr:uid="{00000000-0005-0000-0000-00005B090000}"/>
    <cellStyle name="Calculation 8 5 4 7" xfId="3102" xr:uid="{00000000-0005-0000-0000-00005C090000}"/>
    <cellStyle name="Calculation 8 5 4 7 2" xfId="3103" xr:uid="{00000000-0005-0000-0000-00005D090000}"/>
    <cellStyle name="Calculation 8 5 4 8" xfId="3104" xr:uid="{00000000-0005-0000-0000-00005E090000}"/>
    <cellStyle name="Calculation 8 5 4 8 2" xfId="3105" xr:uid="{00000000-0005-0000-0000-00005F090000}"/>
    <cellStyle name="Calculation 8 5 4 9" xfId="3106" xr:uid="{00000000-0005-0000-0000-000060090000}"/>
    <cellStyle name="Calculation 8 5 4 9 2" xfId="3107" xr:uid="{00000000-0005-0000-0000-000061090000}"/>
    <cellStyle name="Calculation 8 5 5" xfId="3108" xr:uid="{00000000-0005-0000-0000-000062090000}"/>
    <cellStyle name="Calculation 8 5 5 10" xfId="3109" xr:uid="{00000000-0005-0000-0000-000063090000}"/>
    <cellStyle name="Calculation 8 5 5 10 2" xfId="3110" xr:uid="{00000000-0005-0000-0000-000064090000}"/>
    <cellStyle name="Calculation 8 5 5 11" xfId="3111" xr:uid="{00000000-0005-0000-0000-000065090000}"/>
    <cellStyle name="Calculation 8 5 5 11 2" xfId="3112" xr:uid="{00000000-0005-0000-0000-000066090000}"/>
    <cellStyle name="Calculation 8 5 5 12" xfId="3113" xr:uid="{00000000-0005-0000-0000-000067090000}"/>
    <cellStyle name="Calculation 8 5 5 12 2" xfId="3114" xr:uid="{00000000-0005-0000-0000-000068090000}"/>
    <cellStyle name="Calculation 8 5 5 13" xfId="3115" xr:uid="{00000000-0005-0000-0000-000069090000}"/>
    <cellStyle name="Calculation 8 5 5 13 2" xfId="3116" xr:uid="{00000000-0005-0000-0000-00006A090000}"/>
    <cellStyle name="Calculation 8 5 5 14" xfId="3117" xr:uid="{00000000-0005-0000-0000-00006B090000}"/>
    <cellStyle name="Calculation 8 5 5 14 2" xfId="3118" xr:uid="{00000000-0005-0000-0000-00006C090000}"/>
    <cellStyle name="Calculation 8 5 5 15" xfId="3119" xr:uid="{00000000-0005-0000-0000-00006D090000}"/>
    <cellStyle name="Calculation 8 5 5 15 2" xfId="3120" xr:uid="{00000000-0005-0000-0000-00006E090000}"/>
    <cellStyle name="Calculation 8 5 5 16" xfId="3121" xr:uid="{00000000-0005-0000-0000-00006F090000}"/>
    <cellStyle name="Calculation 8 5 5 2" xfId="3122" xr:uid="{00000000-0005-0000-0000-000070090000}"/>
    <cellStyle name="Calculation 8 5 5 2 2" xfId="3123" xr:uid="{00000000-0005-0000-0000-000071090000}"/>
    <cellStyle name="Calculation 8 5 5 3" xfId="3124" xr:uid="{00000000-0005-0000-0000-000072090000}"/>
    <cellStyle name="Calculation 8 5 5 3 2" xfId="3125" xr:uid="{00000000-0005-0000-0000-000073090000}"/>
    <cellStyle name="Calculation 8 5 5 4" xfId="3126" xr:uid="{00000000-0005-0000-0000-000074090000}"/>
    <cellStyle name="Calculation 8 5 5 4 2" xfId="3127" xr:uid="{00000000-0005-0000-0000-000075090000}"/>
    <cellStyle name="Calculation 8 5 5 5" xfId="3128" xr:uid="{00000000-0005-0000-0000-000076090000}"/>
    <cellStyle name="Calculation 8 5 5 5 2" xfId="3129" xr:uid="{00000000-0005-0000-0000-000077090000}"/>
    <cellStyle name="Calculation 8 5 5 6" xfId="3130" xr:uid="{00000000-0005-0000-0000-000078090000}"/>
    <cellStyle name="Calculation 8 5 5 6 2" xfId="3131" xr:uid="{00000000-0005-0000-0000-000079090000}"/>
    <cellStyle name="Calculation 8 5 5 7" xfId="3132" xr:uid="{00000000-0005-0000-0000-00007A090000}"/>
    <cellStyle name="Calculation 8 5 5 7 2" xfId="3133" xr:uid="{00000000-0005-0000-0000-00007B090000}"/>
    <cellStyle name="Calculation 8 5 5 8" xfId="3134" xr:uid="{00000000-0005-0000-0000-00007C090000}"/>
    <cellStyle name="Calculation 8 5 5 8 2" xfId="3135" xr:uid="{00000000-0005-0000-0000-00007D090000}"/>
    <cellStyle name="Calculation 8 5 5 9" xfId="3136" xr:uid="{00000000-0005-0000-0000-00007E090000}"/>
    <cellStyle name="Calculation 8 5 5 9 2" xfId="3137" xr:uid="{00000000-0005-0000-0000-00007F090000}"/>
    <cellStyle name="Calculation 8 5 6" xfId="3138" xr:uid="{00000000-0005-0000-0000-000080090000}"/>
    <cellStyle name="Calculation 8 5 6 10" xfId="3139" xr:uid="{00000000-0005-0000-0000-000081090000}"/>
    <cellStyle name="Calculation 8 5 6 10 2" xfId="3140" xr:uid="{00000000-0005-0000-0000-000082090000}"/>
    <cellStyle name="Calculation 8 5 6 11" xfId="3141" xr:uid="{00000000-0005-0000-0000-000083090000}"/>
    <cellStyle name="Calculation 8 5 6 11 2" xfId="3142" xr:uid="{00000000-0005-0000-0000-000084090000}"/>
    <cellStyle name="Calculation 8 5 6 12" xfId="3143" xr:uid="{00000000-0005-0000-0000-000085090000}"/>
    <cellStyle name="Calculation 8 5 6 12 2" xfId="3144" xr:uid="{00000000-0005-0000-0000-000086090000}"/>
    <cellStyle name="Calculation 8 5 6 13" xfId="3145" xr:uid="{00000000-0005-0000-0000-000087090000}"/>
    <cellStyle name="Calculation 8 5 6 13 2" xfId="3146" xr:uid="{00000000-0005-0000-0000-000088090000}"/>
    <cellStyle name="Calculation 8 5 6 14" xfId="3147" xr:uid="{00000000-0005-0000-0000-000089090000}"/>
    <cellStyle name="Calculation 8 5 6 14 2" xfId="3148" xr:uid="{00000000-0005-0000-0000-00008A090000}"/>
    <cellStyle name="Calculation 8 5 6 15" xfId="3149" xr:uid="{00000000-0005-0000-0000-00008B090000}"/>
    <cellStyle name="Calculation 8 5 6 2" xfId="3150" xr:uid="{00000000-0005-0000-0000-00008C090000}"/>
    <cellStyle name="Calculation 8 5 6 2 2" xfId="3151" xr:uid="{00000000-0005-0000-0000-00008D090000}"/>
    <cellStyle name="Calculation 8 5 6 3" xfId="3152" xr:uid="{00000000-0005-0000-0000-00008E090000}"/>
    <cellStyle name="Calculation 8 5 6 3 2" xfId="3153" xr:uid="{00000000-0005-0000-0000-00008F090000}"/>
    <cellStyle name="Calculation 8 5 6 4" xfId="3154" xr:uid="{00000000-0005-0000-0000-000090090000}"/>
    <cellStyle name="Calculation 8 5 6 4 2" xfId="3155" xr:uid="{00000000-0005-0000-0000-000091090000}"/>
    <cellStyle name="Calculation 8 5 6 5" xfId="3156" xr:uid="{00000000-0005-0000-0000-000092090000}"/>
    <cellStyle name="Calculation 8 5 6 5 2" xfId="3157" xr:uid="{00000000-0005-0000-0000-000093090000}"/>
    <cellStyle name="Calculation 8 5 6 6" xfId="3158" xr:uid="{00000000-0005-0000-0000-000094090000}"/>
    <cellStyle name="Calculation 8 5 6 6 2" xfId="3159" xr:uid="{00000000-0005-0000-0000-000095090000}"/>
    <cellStyle name="Calculation 8 5 6 7" xfId="3160" xr:uid="{00000000-0005-0000-0000-000096090000}"/>
    <cellStyle name="Calculation 8 5 6 7 2" xfId="3161" xr:uid="{00000000-0005-0000-0000-000097090000}"/>
    <cellStyle name="Calculation 8 5 6 8" xfId="3162" xr:uid="{00000000-0005-0000-0000-000098090000}"/>
    <cellStyle name="Calculation 8 5 6 8 2" xfId="3163" xr:uid="{00000000-0005-0000-0000-000099090000}"/>
    <cellStyle name="Calculation 8 5 6 9" xfId="3164" xr:uid="{00000000-0005-0000-0000-00009A090000}"/>
    <cellStyle name="Calculation 8 5 6 9 2" xfId="3165" xr:uid="{00000000-0005-0000-0000-00009B090000}"/>
    <cellStyle name="Calculation 8 5 7" xfId="3166" xr:uid="{00000000-0005-0000-0000-00009C090000}"/>
    <cellStyle name="Calculation 8 5 7 2" xfId="3167" xr:uid="{00000000-0005-0000-0000-00009D090000}"/>
    <cellStyle name="Calculation 8 5 8" xfId="3168" xr:uid="{00000000-0005-0000-0000-00009E090000}"/>
    <cellStyle name="Calculation 8 5 8 2" xfId="3169" xr:uid="{00000000-0005-0000-0000-00009F090000}"/>
    <cellStyle name="Calculation 8 5 9" xfId="3170" xr:uid="{00000000-0005-0000-0000-0000A0090000}"/>
    <cellStyle name="Calculation 8 5 9 2" xfId="3171" xr:uid="{00000000-0005-0000-0000-0000A1090000}"/>
    <cellStyle name="Calculation 8 6" xfId="3172" xr:uid="{00000000-0005-0000-0000-0000A2090000}"/>
    <cellStyle name="Calculation 8 6 10" xfId="3173" xr:uid="{00000000-0005-0000-0000-0000A3090000}"/>
    <cellStyle name="Calculation 8 6 10 2" xfId="3174" xr:uid="{00000000-0005-0000-0000-0000A4090000}"/>
    <cellStyle name="Calculation 8 6 11" xfId="3175" xr:uid="{00000000-0005-0000-0000-0000A5090000}"/>
    <cellStyle name="Calculation 8 6 11 2" xfId="3176" xr:uid="{00000000-0005-0000-0000-0000A6090000}"/>
    <cellStyle name="Calculation 8 6 12" xfId="3177" xr:uid="{00000000-0005-0000-0000-0000A7090000}"/>
    <cellStyle name="Calculation 8 6 12 2" xfId="3178" xr:uid="{00000000-0005-0000-0000-0000A8090000}"/>
    <cellStyle name="Calculation 8 6 13" xfId="3179" xr:uid="{00000000-0005-0000-0000-0000A9090000}"/>
    <cellStyle name="Calculation 8 6 13 2" xfId="3180" xr:uid="{00000000-0005-0000-0000-0000AA090000}"/>
    <cellStyle name="Calculation 8 6 14" xfId="3181" xr:uid="{00000000-0005-0000-0000-0000AB090000}"/>
    <cellStyle name="Calculation 8 6 14 2" xfId="3182" xr:uid="{00000000-0005-0000-0000-0000AC090000}"/>
    <cellStyle name="Calculation 8 6 15" xfId="3183" xr:uid="{00000000-0005-0000-0000-0000AD090000}"/>
    <cellStyle name="Calculation 8 6 15 2" xfId="3184" xr:uid="{00000000-0005-0000-0000-0000AE090000}"/>
    <cellStyle name="Calculation 8 6 16" xfId="3185" xr:uid="{00000000-0005-0000-0000-0000AF090000}"/>
    <cellStyle name="Calculation 8 6 16 2" xfId="3186" xr:uid="{00000000-0005-0000-0000-0000B0090000}"/>
    <cellStyle name="Calculation 8 6 17" xfId="3187" xr:uid="{00000000-0005-0000-0000-0000B1090000}"/>
    <cellStyle name="Calculation 8 6 17 2" xfId="3188" xr:uid="{00000000-0005-0000-0000-0000B2090000}"/>
    <cellStyle name="Calculation 8 6 18" xfId="3189" xr:uid="{00000000-0005-0000-0000-0000B3090000}"/>
    <cellStyle name="Calculation 8 6 18 2" xfId="3190" xr:uid="{00000000-0005-0000-0000-0000B4090000}"/>
    <cellStyle name="Calculation 8 6 19" xfId="3191" xr:uid="{00000000-0005-0000-0000-0000B5090000}"/>
    <cellStyle name="Calculation 8 6 2" xfId="3192" xr:uid="{00000000-0005-0000-0000-0000B6090000}"/>
    <cellStyle name="Calculation 8 6 2 10" xfId="3193" xr:uid="{00000000-0005-0000-0000-0000B7090000}"/>
    <cellStyle name="Calculation 8 6 2 10 2" xfId="3194" xr:uid="{00000000-0005-0000-0000-0000B8090000}"/>
    <cellStyle name="Calculation 8 6 2 11" xfId="3195" xr:uid="{00000000-0005-0000-0000-0000B9090000}"/>
    <cellStyle name="Calculation 8 6 2 11 2" xfId="3196" xr:uid="{00000000-0005-0000-0000-0000BA090000}"/>
    <cellStyle name="Calculation 8 6 2 12" xfId="3197" xr:uid="{00000000-0005-0000-0000-0000BB090000}"/>
    <cellStyle name="Calculation 8 6 2 12 2" xfId="3198" xr:uid="{00000000-0005-0000-0000-0000BC090000}"/>
    <cellStyle name="Calculation 8 6 2 13" xfId="3199" xr:uid="{00000000-0005-0000-0000-0000BD090000}"/>
    <cellStyle name="Calculation 8 6 2 13 2" xfId="3200" xr:uid="{00000000-0005-0000-0000-0000BE090000}"/>
    <cellStyle name="Calculation 8 6 2 14" xfId="3201" xr:uid="{00000000-0005-0000-0000-0000BF090000}"/>
    <cellStyle name="Calculation 8 6 2 14 2" xfId="3202" xr:uid="{00000000-0005-0000-0000-0000C0090000}"/>
    <cellStyle name="Calculation 8 6 2 15" xfId="3203" xr:uid="{00000000-0005-0000-0000-0000C1090000}"/>
    <cellStyle name="Calculation 8 6 2 15 2" xfId="3204" xr:uid="{00000000-0005-0000-0000-0000C2090000}"/>
    <cellStyle name="Calculation 8 6 2 16" xfId="3205" xr:uid="{00000000-0005-0000-0000-0000C3090000}"/>
    <cellStyle name="Calculation 8 6 2 16 2" xfId="3206" xr:uid="{00000000-0005-0000-0000-0000C4090000}"/>
    <cellStyle name="Calculation 8 6 2 17" xfId="3207" xr:uid="{00000000-0005-0000-0000-0000C5090000}"/>
    <cellStyle name="Calculation 8 6 2 17 2" xfId="3208" xr:uid="{00000000-0005-0000-0000-0000C6090000}"/>
    <cellStyle name="Calculation 8 6 2 18" xfId="3209" xr:uid="{00000000-0005-0000-0000-0000C7090000}"/>
    <cellStyle name="Calculation 8 6 2 2" xfId="3210" xr:uid="{00000000-0005-0000-0000-0000C8090000}"/>
    <cellStyle name="Calculation 8 6 2 2 2" xfId="3211" xr:uid="{00000000-0005-0000-0000-0000C9090000}"/>
    <cellStyle name="Calculation 8 6 2 3" xfId="3212" xr:uid="{00000000-0005-0000-0000-0000CA090000}"/>
    <cellStyle name="Calculation 8 6 2 3 2" xfId="3213" xr:uid="{00000000-0005-0000-0000-0000CB090000}"/>
    <cellStyle name="Calculation 8 6 2 4" xfId="3214" xr:uid="{00000000-0005-0000-0000-0000CC090000}"/>
    <cellStyle name="Calculation 8 6 2 4 2" xfId="3215" xr:uid="{00000000-0005-0000-0000-0000CD090000}"/>
    <cellStyle name="Calculation 8 6 2 5" xfId="3216" xr:uid="{00000000-0005-0000-0000-0000CE090000}"/>
    <cellStyle name="Calculation 8 6 2 5 2" xfId="3217" xr:uid="{00000000-0005-0000-0000-0000CF090000}"/>
    <cellStyle name="Calculation 8 6 2 6" xfId="3218" xr:uid="{00000000-0005-0000-0000-0000D0090000}"/>
    <cellStyle name="Calculation 8 6 2 6 2" xfId="3219" xr:uid="{00000000-0005-0000-0000-0000D1090000}"/>
    <cellStyle name="Calculation 8 6 2 7" xfId="3220" xr:uid="{00000000-0005-0000-0000-0000D2090000}"/>
    <cellStyle name="Calculation 8 6 2 7 2" xfId="3221" xr:uid="{00000000-0005-0000-0000-0000D3090000}"/>
    <cellStyle name="Calculation 8 6 2 8" xfId="3222" xr:uid="{00000000-0005-0000-0000-0000D4090000}"/>
    <cellStyle name="Calculation 8 6 2 8 2" xfId="3223" xr:uid="{00000000-0005-0000-0000-0000D5090000}"/>
    <cellStyle name="Calculation 8 6 2 9" xfId="3224" xr:uid="{00000000-0005-0000-0000-0000D6090000}"/>
    <cellStyle name="Calculation 8 6 2 9 2" xfId="3225" xr:uid="{00000000-0005-0000-0000-0000D7090000}"/>
    <cellStyle name="Calculation 8 6 3" xfId="3226" xr:uid="{00000000-0005-0000-0000-0000D8090000}"/>
    <cellStyle name="Calculation 8 6 3 10" xfId="3227" xr:uid="{00000000-0005-0000-0000-0000D9090000}"/>
    <cellStyle name="Calculation 8 6 3 10 2" xfId="3228" xr:uid="{00000000-0005-0000-0000-0000DA090000}"/>
    <cellStyle name="Calculation 8 6 3 11" xfId="3229" xr:uid="{00000000-0005-0000-0000-0000DB090000}"/>
    <cellStyle name="Calculation 8 6 3 11 2" xfId="3230" xr:uid="{00000000-0005-0000-0000-0000DC090000}"/>
    <cellStyle name="Calculation 8 6 3 12" xfId="3231" xr:uid="{00000000-0005-0000-0000-0000DD090000}"/>
    <cellStyle name="Calculation 8 6 3 12 2" xfId="3232" xr:uid="{00000000-0005-0000-0000-0000DE090000}"/>
    <cellStyle name="Calculation 8 6 3 13" xfId="3233" xr:uid="{00000000-0005-0000-0000-0000DF090000}"/>
    <cellStyle name="Calculation 8 6 3 13 2" xfId="3234" xr:uid="{00000000-0005-0000-0000-0000E0090000}"/>
    <cellStyle name="Calculation 8 6 3 14" xfId="3235" xr:uid="{00000000-0005-0000-0000-0000E1090000}"/>
    <cellStyle name="Calculation 8 6 3 14 2" xfId="3236" xr:uid="{00000000-0005-0000-0000-0000E2090000}"/>
    <cellStyle name="Calculation 8 6 3 15" xfId="3237" xr:uid="{00000000-0005-0000-0000-0000E3090000}"/>
    <cellStyle name="Calculation 8 6 3 15 2" xfId="3238" xr:uid="{00000000-0005-0000-0000-0000E4090000}"/>
    <cellStyle name="Calculation 8 6 3 16" xfId="3239" xr:uid="{00000000-0005-0000-0000-0000E5090000}"/>
    <cellStyle name="Calculation 8 6 3 2" xfId="3240" xr:uid="{00000000-0005-0000-0000-0000E6090000}"/>
    <cellStyle name="Calculation 8 6 3 2 2" xfId="3241" xr:uid="{00000000-0005-0000-0000-0000E7090000}"/>
    <cellStyle name="Calculation 8 6 3 3" xfId="3242" xr:uid="{00000000-0005-0000-0000-0000E8090000}"/>
    <cellStyle name="Calculation 8 6 3 3 2" xfId="3243" xr:uid="{00000000-0005-0000-0000-0000E9090000}"/>
    <cellStyle name="Calculation 8 6 3 4" xfId="3244" xr:uid="{00000000-0005-0000-0000-0000EA090000}"/>
    <cellStyle name="Calculation 8 6 3 4 2" xfId="3245" xr:uid="{00000000-0005-0000-0000-0000EB090000}"/>
    <cellStyle name="Calculation 8 6 3 5" xfId="3246" xr:uid="{00000000-0005-0000-0000-0000EC090000}"/>
    <cellStyle name="Calculation 8 6 3 5 2" xfId="3247" xr:uid="{00000000-0005-0000-0000-0000ED090000}"/>
    <cellStyle name="Calculation 8 6 3 6" xfId="3248" xr:uid="{00000000-0005-0000-0000-0000EE090000}"/>
    <cellStyle name="Calculation 8 6 3 6 2" xfId="3249" xr:uid="{00000000-0005-0000-0000-0000EF090000}"/>
    <cellStyle name="Calculation 8 6 3 7" xfId="3250" xr:uid="{00000000-0005-0000-0000-0000F0090000}"/>
    <cellStyle name="Calculation 8 6 3 7 2" xfId="3251" xr:uid="{00000000-0005-0000-0000-0000F1090000}"/>
    <cellStyle name="Calculation 8 6 3 8" xfId="3252" xr:uid="{00000000-0005-0000-0000-0000F2090000}"/>
    <cellStyle name="Calculation 8 6 3 8 2" xfId="3253" xr:uid="{00000000-0005-0000-0000-0000F3090000}"/>
    <cellStyle name="Calculation 8 6 3 9" xfId="3254" xr:uid="{00000000-0005-0000-0000-0000F4090000}"/>
    <cellStyle name="Calculation 8 6 3 9 2" xfId="3255" xr:uid="{00000000-0005-0000-0000-0000F5090000}"/>
    <cellStyle name="Calculation 8 6 4" xfId="3256" xr:uid="{00000000-0005-0000-0000-0000F6090000}"/>
    <cellStyle name="Calculation 8 6 4 10" xfId="3257" xr:uid="{00000000-0005-0000-0000-0000F7090000}"/>
    <cellStyle name="Calculation 8 6 4 10 2" xfId="3258" xr:uid="{00000000-0005-0000-0000-0000F8090000}"/>
    <cellStyle name="Calculation 8 6 4 11" xfId="3259" xr:uid="{00000000-0005-0000-0000-0000F9090000}"/>
    <cellStyle name="Calculation 8 6 4 11 2" xfId="3260" xr:uid="{00000000-0005-0000-0000-0000FA090000}"/>
    <cellStyle name="Calculation 8 6 4 12" xfId="3261" xr:uid="{00000000-0005-0000-0000-0000FB090000}"/>
    <cellStyle name="Calculation 8 6 4 12 2" xfId="3262" xr:uid="{00000000-0005-0000-0000-0000FC090000}"/>
    <cellStyle name="Calculation 8 6 4 13" xfId="3263" xr:uid="{00000000-0005-0000-0000-0000FD090000}"/>
    <cellStyle name="Calculation 8 6 4 13 2" xfId="3264" xr:uid="{00000000-0005-0000-0000-0000FE090000}"/>
    <cellStyle name="Calculation 8 6 4 14" xfId="3265" xr:uid="{00000000-0005-0000-0000-0000FF090000}"/>
    <cellStyle name="Calculation 8 6 4 14 2" xfId="3266" xr:uid="{00000000-0005-0000-0000-0000000A0000}"/>
    <cellStyle name="Calculation 8 6 4 15" xfId="3267" xr:uid="{00000000-0005-0000-0000-0000010A0000}"/>
    <cellStyle name="Calculation 8 6 4 15 2" xfId="3268" xr:uid="{00000000-0005-0000-0000-0000020A0000}"/>
    <cellStyle name="Calculation 8 6 4 16" xfId="3269" xr:uid="{00000000-0005-0000-0000-0000030A0000}"/>
    <cellStyle name="Calculation 8 6 4 2" xfId="3270" xr:uid="{00000000-0005-0000-0000-0000040A0000}"/>
    <cellStyle name="Calculation 8 6 4 2 2" xfId="3271" xr:uid="{00000000-0005-0000-0000-0000050A0000}"/>
    <cellStyle name="Calculation 8 6 4 3" xfId="3272" xr:uid="{00000000-0005-0000-0000-0000060A0000}"/>
    <cellStyle name="Calculation 8 6 4 3 2" xfId="3273" xr:uid="{00000000-0005-0000-0000-0000070A0000}"/>
    <cellStyle name="Calculation 8 6 4 4" xfId="3274" xr:uid="{00000000-0005-0000-0000-0000080A0000}"/>
    <cellStyle name="Calculation 8 6 4 4 2" xfId="3275" xr:uid="{00000000-0005-0000-0000-0000090A0000}"/>
    <cellStyle name="Calculation 8 6 4 5" xfId="3276" xr:uid="{00000000-0005-0000-0000-00000A0A0000}"/>
    <cellStyle name="Calculation 8 6 4 5 2" xfId="3277" xr:uid="{00000000-0005-0000-0000-00000B0A0000}"/>
    <cellStyle name="Calculation 8 6 4 6" xfId="3278" xr:uid="{00000000-0005-0000-0000-00000C0A0000}"/>
    <cellStyle name="Calculation 8 6 4 6 2" xfId="3279" xr:uid="{00000000-0005-0000-0000-00000D0A0000}"/>
    <cellStyle name="Calculation 8 6 4 7" xfId="3280" xr:uid="{00000000-0005-0000-0000-00000E0A0000}"/>
    <cellStyle name="Calculation 8 6 4 7 2" xfId="3281" xr:uid="{00000000-0005-0000-0000-00000F0A0000}"/>
    <cellStyle name="Calculation 8 6 4 8" xfId="3282" xr:uid="{00000000-0005-0000-0000-0000100A0000}"/>
    <cellStyle name="Calculation 8 6 4 8 2" xfId="3283" xr:uid="{00000000-0005-0000-0000-0000110A0000}"/>
    <cellStyle name="Calculation 8 6 4 9" xfId="3284" xr:uid="{00000000-0005-0000-0000-0000120A0000}"/>
    <cellStyle name="Calculation 8 6 4 9 2" xfId="3285" xr:uid="{00000000-0005-0000-0000-0000130A0000}"/>
    <cellStyle name="Calculation 8 6 5" xfId="3286" xr:uid="{00000000-0005-0000-0000-0000140A0000}"/>
    <cellStyle name="Calculation 8 6 5 10" xfId="3287" xr:uid="{00000000-0005-0000-0000-0000150A0000}"/>
    <cellStyle name="Calculation 8 6 5 10 2" xfId="3288" xr:uid="{00000000-0005-0000-0000-0000160A0000}"/>
    <cellStyle name="Calculation 8 6 5 11" xfId="3289" xr:uid="{00000000-0005-0000-0000-0000170A0000}"/>
    <cellStyle name="Calculation 8 6 5 11 2" xfId="3290" xr:uid="{00000000-0005-0000-0000-0000180A0000}"/>
    <cellStyle name="Calculation 8 6 5 12" xfId="3291" xr:uid="{00000000-0005-0000-0000-0000190A0000}"/>
    <cellStyle name="Calculation 8 6 5 12 2" xfId="3292" xr:uid="{00000000-0005-0000-0000-00001A0A0000}"/>
    <cellStyle name="Calculation 8 6 5 13" xfId="3293" xr:uid="{00000000-0005-0000-0000-00001B0A0000}"/>
    <cellStyle name="Calculation 8 6 5 13 2" xfId="3294" xr:uid="{00000000-0005-0000-0000-00001C0A0000}"/>
    <cellStyle name="Calculation 8 6 5 14" xfId="3295" xr:uid="{00000000-0005-0000-0000-00001D0A0000}"/>
    <cellStyle name="Calculation 8 6 5 14 2" xfId="3296" xr:uid="{00000000-0005-0000-0000-00001E0A0000}"/>
    <cellStyle name="Calculation 8 6 5 15" xfId="3297" xr:uid="{00000000-0005-0000-0000-00001F0A0000}"/>
    <cellStyle name="Calculation 8 6 5 2" xfId="3298" xr:uid="{00000000-0005-0000-0000-0000200A0000}"/>
    <cellStyle name="Calculation 8 6 5 2 2" xfId="3299" xr:uid="{00000000-0005-0000-0000-0000210A0000}"/>
    <cellStyle name="Calculation 8 6 5 3" xfId="3300" xr:uid="{00000000-0005-0000-0000-0000220A0000}"/>
    <cellStyle name="Calculation 8 6 5 3 2" xfId="3301" xr:uid="{00000000-0005-0000-0000-0000230A0000}"/>
    <cellStyle name="Calculation 8 6 5 4" xfId="3302" xr:uid="{00000000-0005-0000-0000-0000240A0000}"/>
    <cellStyle name="Calculation 8 6 5 4 2" xfId="3303" xr:uid="{00000000-0005-0000-0000-0000250A0000}"/>
    <cellStyle name="Calculation 8 6 5 5" xfId="3304" xr:uid="{00000000-0005-0000-0000-0000260A0000}"/>
    <cellStyle name="Calculation 8 6 5 5 2" xfId="3305" xr:uid="{00000000-0005-0000-0000-0000270A0000}"/>
    <cellStyle name="Calculation 8 6 5 6" xfId="3306" xr:uid="{00000000-0005-0000-0000-0000280A0000}"/>
    <cellStyle name="Calculation 8 6 5 6 2" xfId="3307" xr:uid="{00000000-0005-0000-0000-0000290A0000}"/>
    <cellStyle name="Calculation 8 6 5 7" xfId="3308" xr:uid="{00000000-0005-0000-0000-00002A0A0000}"/>
    <cellStyle name="Calculation 8 6 5 7 2" xfId="3309" xr:uid="{00000000-0005-0000-0000-00002B0A0000}"/>
    <cellStyle name="Calculation 8 6 5 8" xfId="3310" xr:uid="{00000000-0005-0000-0000-00002C0A0000}"/>
    <cellStyle name="Calculation 8 6 5 8 2" xfId="3311" xr:uid="{00000000-0005-0000-0000-00002D0A0000}"/>
    <cellStyle name="Calculation 8 6 5 9" xfId="3312" xr:uid="{00000000-0005-0000-0000-00002E0A0000}"/>
    <cellStyle name="Calculation 8 6 5 9 2" xfId="3313" xr:uid="{00000000-0005-0000-0000-00002F0A0000}"/>
    <cellStyle name="Calculation 8 6 6" xfId="3314" xr:uid="{00000000-0005-0000-0000-0000300A0000}"/>
    <cellStyle name="Calculation 8 6 6 2" xfId="3315" xr:uid="{00000000-0005-0000-0000-0000310A0000}"/>
    <cellStyle name="Calculation 8 6 7" xfId="3316" xr:uid="{00000000-0005-0000-0000-0000320A0000}"/>
    <cellStyle name="Calculation 8 6 7 2" xfId="3317" xr:uid="{00000000-0005-0000-0000-0000330A0000}"/>
    <cellStyle name="Calculation 8 6 8" xfId="3318" xr:uid="{00000000-0005-0000-0000-0000340A0000}"/>
    <cellStyle name="Calculation 8 6 8 2" xfId="3319" xr:uid="{00000000-0005-0000-0000-0000350A0000}"/>
    <cellStyle name="Calculation 8 6 9" xfId="3320" xr:uid="{00000000-0005-0000-0000-0000360A0000}"/>
    <cellStyle name="Calculation 8 6 9 2" xfId="3321" xr:uid="{00000000-0005-0000-0000-0000370A0000}"/>
    <cellStyle name="Calculation 8 7" xfId="3322" xr:uid="{00000000-0005-0000-0000-0000380A0000}"/>
    <cellStyle name="Calculation 8 7 10" xfId="3323" xr:uid="{00000000-0005-0000-0000-0000390A0000}"/>
    <cellStyle name="Calculation 8 7 10 2" xfId="3324" xr:uid="{00000000-0005-0000-0000-00003A0A0000}"/>
    <cellStyle name="Calculation 8 7 11" xfId="3325" xr:uid="{00000000-0005-0000-0000-00003B0A0000}"/>
    <cellStyle name="Calculation 8 7 11 2" xfId="3326" xr:uid="{00000000-0005-0000-0000-00003C0A0000}"/>
    <cellStyle name="Calculation 8 7 12" xfId="3327" xr:uid="{00000000-0005-0000-0000-00003D0A0000}"/>
    <cellStyle name="Calculation 8 7 12 2" xfId="3328" xr:uid="{00000000-0005-0000-0000-00003E0A0000}"/>
    <cellStyle name="Calculation 8 7 13" xfId="3329" xr:uid="{00000000-0005-0000-0000-00003F0A0000}"/>
    <cellStyle name="Calculation 8 7 13 2" xfId="3330" xr:uid="{00000000-0005-0000-0000-0000400A0000}"/>
    <cellStyle name="Calculation 8 7 14" xfId="3331" xr:uid="{00000000-0005-0000-0000-0000410A0000}"/>
    <cellStyle name="Calculation 8 7 14 2" xfId="3332" xr:uid="{00000000-0005-0000-0000-0000420A0000}"/>
    <cellStyle name="Calculation 8 7 15" xfId="3333" xr:uid="{00000000-0005-0000-0000-0000430A0000}"/>
    <cellStyle name="Calculation 8 7 15 2" xfId="3334" xr:uid="{00000000-0005-0000-0000-0000440A0000}"/>
    <cellStyle name="Calculation 8 7 16" xfId="3335" xr:uid="{00000000-0005-0000-0000-0000450A0000}"/>
    <cellStyle name="Calculation 8 7 16 2" xfId="3336" xr:uid="{00000000-0005-0000-0000-0000460A0000}"/>
    <cellStyle name="Calculation 8 7 17" xfId="3337" xr:uid="{00000000-0005-0000-0000-0000470A0000}"/>
    <cellStyle name="Calculation 8 7 17 2" xfId="3338" xr:uid="{00000000-0005-0000-0000-0000480A0000}"/>
    <cellStyle name="Calculation 8 7 18" xfId="3339" xr:uid="{00000000-0005-0000-0000-0000490A0000}"/>
    <cellStyle name="Calculation 8 7 18 2" xfId="3340" xr:uid="{00000000-0005-0000-0000-00004A0A0000}"/>
    <cellStyle name="Calculation 8 7 19" xfId="3341" xr:uid="{00000000-0005-0000-0000-00004B0A0000}"/>
    <cellStyle name="Calculation 8 7 2" xfId="3342" xr:uid="{00000000-0005-0000-0000-00004C0A0000}"/>
    <cellStyle name="Calculation 8 7 2 10" xfId="3343" xr:uid="{00000000-0005-0000-0000-00004D0A0000}"/>
    <cellStyle name="Calculation 8 7 2 10 2" xfId="3344" xr:uid="{00000000-0005-0000-0000-00004E0A0000}"/>
    <cellStyle name="Calculation 8 7 2 11" xfId="3345" xr:uid="{00000000-0005-0000-0000-00004F0A0000}"/>
    <cellStyle name="Calculation 8 7 2 11 2" xfId="3346" xr:uid="{00000000-0005-0000-0000-0000500A0000}"/>
    <cellStyle name="Calculation 8 7 2 12" xfId="3347" xr:uid="{00000000-0005-0000-0000-0000510A0000}"/>
    <cellStyle name="Calculation 8 7 2 12 2" xfId="3348" xr:uid="{00000000-0005-0000-0000-0000520A0000}"/>
    <cellStyle name="Calculation 8 7 2 13" xfId="3349" xr:uid="{00000000-0005-0000-0000-0000530A0000}"/>
    <cellStyle name="Calculation 8 7 2 13 2" xfId="3350" xr:uid="{00000000-0005-0000-0000-0000540A0000}"/>
    <cellStyle name="Calculation 8 7 2 14" xfId="3351" xr:uid="{00000000-0005-0000-0000-0000550A0000}"/>
    <cellStyle name="Calculation 8 7 2 14 2" xfId="3352" xr:uid="{00000000-0005-0000-0000-0000560A0000}"/>
    <cellStyle name="Calculation 8 7 2 15" xfId="3353" xr:uid="{00000000-0005-0000-0000-0000570A0000}"/>
    <cellStyle name="Calculation 8 7 2 15 2" xfId="3354" xr:uid="{00000000-0005-0000-0000-0000580A0000}"/>
    <cellStyle name="Calculation 8 7 2 16" xfId="3355" xr:uid="{00000000-0005-0000-0000-0000590A0000}"/>
    <cellStyle name="Calculation 8 7 2 16 2" xfId="3356" xr:uid="{00000000-0005-0000-0000-00005A0A0000}"/>
    <cellStyle name="Calculation 8 7 2 17" xfId="3357" xr:uid="{00000000-0005-0000-0000-00005B0A0000}"/>
    <cellStyle name="Calculation 8 7 2 17 2" xfId="3358" xr:uid="{00000000-0005-0000-0000-00005C0A0000}"/>
    <cellStyle name="Calculation 8 7 2 18" xfId="3359" xr:uid="{00000000-0005-0000-0000-00005D0A0000}"/>
    <cellStyle name="Calculation 8 7 2 2" xfId="3360" xr:uid="{00000000-0005-0000-0000-00005E0A0000}"/>
    <cellStyle name="Calculation 8 7 2 2 2" xfId="3361" xr:uid="{00000000-0005-0000-0000-00005F0A0000}"/>
    <cellStyle name="Calculation 8 7 2 3" xfId="3362" xr:uid="{00000000-0005-0000-0000-0000600A0000}"/>
    <cellStyle name="Calculation 8 7 2 3 2" xfId="3363" xr:uid="{00000000-0005-0000-0000-0000610A0000}"/>
    <cellStyle name="Calculation 8 7 2 4" xfId="3364" xr:uid="{00000000-0005-0000-0000-0000620A0000}"/>
    <cellStyle name="Calculation 8 7 2 4 2" xfId="3365" xr:uid="{00000000-0005-0000-0000-0000630A0000}"/>
    <cellStyle name="Calculation 8 7 2 5" xfId="3366" xr:uid="{00000000-0005-0000-0000-0000640A0000}"/>
    <cellStyle name="Calculation 8 7 2 5 2" xfId="3367" xr:uid="{00000000-0005-0000-0000-0000650A0000}"/>
    <cellStyle name="Calculation 8 7 2 6" xfId="3368" xr:uid="{00000000-0005-0000-0000-0000660A0000}"/>
    <cellStyle name="Calculation 8 7 2 6 2" xfId="3369" xr:uid="{00000000-0005-0000-0000-0000670A0000}"/>
    <cellStyle name="Calculation 8 7 2 7" xfId="3370" xr:uid="{00000000-0005-0000-0000-0000680A0000}"/>
    <cellStyle name="Calculation 8 7 2 7 2" xfId="3371" xr:uid="{00000000-0005-0000-0000-0000690A0000}"/>
    <cellStyle name="Calculation 8 7 2 8" xfId="3372" xr:uid="{00000000-0005-0000-0000-00006A0A0000}"/>
    <cellStyle name="Calculation 8 7 2 8 2" xfId="3373" xr:uid="{00000000-0005-0000-0000-00006B0A0000}"/>
    <cellStyle name="Calculation 8 7 2 9" xfId="3374" xr:uid="{00000000-0005-0000-0000-00006C0A0000}"/>
    <cellStyle name="Calculation 8 7 2 9 2" xfId="3375" xr:uid="{00000000-0005-0000-0000-00006D0A0000}"/>
    <cellStyle name="Calculation 8 7 3" xfId="3376" xr:uid="{00000000-0005-0000-0000-00006E0A0000}"/>
    <cellStyle name="Calculation 8 7 3 10" xfId="3377" xr:uid="{00000000-0005-0000-0000-00006F0A0000}"/>
    <cellStyle name="Calculation 8 7 3 10 2" xfId="3378" xr:uid="{00000000-0005-0000-0000-0000700A0000}"/>
    <cellStyle name="Calculation 8 7 3 11" xfId="3379" xr:uid="{00000000-0005-0000-0000-0000710A0000}"/>
    <cellStyle name="Calculation 8 7 3 11 2" xfId="3380" xr:uid="{00000000-0005-0000-0000-0000720A0000}"/>
    <cellStyle name="Calculation 8 7 3 12" xfId="3381" xr:uid="{00000000-0005-0000-0000-0000730A0000}"/>
    <cellStyle name="Calculation 8 7 3 12 2" xfId="3382" xr:uid="{00000000-0005-0000-0000-0000740A0000}"/>
    <cellStyle name="Calculation 8 7 3 13" xfId="3383" xr:uid="{00000000-0005-0000-0000-0000750A0000}"/>
    <cellStyle name="Calculation 8 7 3 13 2" xfId="3384" xr:uid="{00000000-0005-0000-0000-0000760A0000}"/>
    <cellStyle name="Calculation 8 7 3 14" xfId="3385" xr:uid="{00000000-0005-0000-0000-0000770A0000}"/>
    <cellStyle name="Calculation 8 7 3 14 2" xfId="3386" xr:uid="{00000000-0005-0000-0000-0000780A0000}"/>
    <cellStyle name="Calculation 8 7 3 15" xfId="3387" xr:uid="{00000000-0005-0000-0000-0000790A0000}"/>
    <cellStyle name="Calculation 8 7 3 15 2" xfId="3388" xr:uid="{00000000-0005-0000-0000-00007A0A0000}"/>
    <cellStyle name="Calculation 8 7 3 16" xfId="3389" xr:uid="{00000000-0005-0000-0000-00007B0A0000}"/>
    <cellStyle name="Calculation 8 7 3 2" xfId="3390" xr:uid="{00000000-0005-0000-0000-00007C0A0000}"/>
    <cellStyle name="Calculation 8 7 3 2 2" xfId="3391" xr:uid="{00000000-0005-0000-0000-00007D0A0000}"/>
    <cellStyle name="Calculation 8 7 3 3" xfId="3392" xr:uid="{00000000-0005-0000-0000-00007E0A0000}"/>
    <cellStyle name="Calculation 8 7 3 3 2" xfId="3393" xr:uid="{00000000-0005-0000-0000-00007F0A0000}"/>
    <cellStyle name="Calculation 8 7 3 4" xfId="3394" xr:uid="{00000000-0005-0000-0000-0000800A0000}"/>
    <cellStyle name="Calculation 8 7 3 4 2" xfId="3395" xr:uid="{00000000-0005-0000-0000-0000810A0000}"/>
    <cellStyle name="Calculation 8 7 3 5" xfId="3396" xr:uid="{00000000-0005-0000-0000-0000820A0000}"/>
    <cellStyle name="Calculation 8 7 3 5 2" xfId="3397" xr:uid="{00000000-0005-0000-0000-0000830A0000}"/>
    <cellStyle name="Calculation 8 7 3 6" xfId="3398" xr:uid="{00000000-0005-0000-0000-0000840A0000}"/>
    <cellStyle name="Calculation 8 7 3 6 2" xfId="3399" xr:uid="{00000000-0005-0000-0000-0000850A0000}"/>
    <cellStyle name="Calculation 8 7 3 7" xfId="3400" xr:uid="{00000000-0005-0000-0000-0000860A0000}"/>
    <cellStyle name="Calculation 8 7 3 7 2" xfId="3401" xr:uid="{00000000-0005-0000-0000-0000870A0000}"/>
    <cellStyle name="Calculation 8 7 3 8" xfId="3402" xr:uid="{00000000-0005-0000-0000-0000880A0000}"/>
    <cellStyle name="Calculation 8 7 3 8 2" xfId="3403" xr:uid="{00000000-0005-0000-0000-0000890A0000}"/>
    <cellStyle name="Calculation 8 7 3 9" xfId="3404" xr:uid="{00000000-0005-0000-0000-00008A0A0000}"/>
    <cellStyle name="Calculation 8 7 3 9 2" xfId="3405" xr:uid="{00000000-0005-0000-0000-00008B0A0000}"/>
    <cellStyle name="Calculation 8 7 4" xfId="3406" xr:uid="{00000000-0005-0000-0000-00008C0A0000}"/>
    <cellStyle name="Calculation 8 7 4 10" xfId="3407" xr:uid="{00000000-0005-0000-0000-00008D0A0000}"/>
    <cellStyle name="Calculation 8 7 4 10 2" xfId="3408" xr:uid="{00000000-0005-0000-0000-00008E0A0000}"/>
    <cellStyle name="Calculation 8 7 4 11" xfId="3409" xr:uid="{00000000-0005-0000-0000-00008F0A0000}"/>
    <cellStyle name="Calculation 8 7 4 11 2" xfId="3410" xr:uid="{00000000-0005-0000-0000-0000900A0000}"/>
    <cellStyle name="Calculation 8 7 4 12" xfId="3411" xr:uid="{00000000-0005-0000-0000-0000910A0000}"/>
    <cellStyle name="Calculation 8 7 4 12 2" xfId="3412" xr:uid="{00000000-0005-0000-0000-0000920A0000}"/>
    <cellStyle name="Calculation 8 7 4 13" xfId="3413" xr:uid="{00000000-0005-0000-0000-0000930A0000}"/>
    <cellStyle name="Calculation 8 7 4 13 2" xfId="3414" xr:uid="{00000000-0005-0000-0000-0000940A0000}"/>
    <cellStyle name="Calculation 8 7 4 14" xfId="3415" xr:uid="{00000000-0005-0000-0000-0000950A0000}"/>
    <cellStyle name="Calculation 8 7 4 14 2" xfId="3416" xr:uid="{00000000-0005-0000-0000-0000960A0000}"/>
    <cellStyle name="Calculation 8 7 4 15" xfId="3417" xr:uid="{00000000-0005-0000-0000-0000970A0000}"/>
    <cellStyle name="Calculation 8 7 4 15 2" xfId="3418" xr:uid="{00000000-0005-0000-0000-0000980A0000}"/>
    <cellStyle name="Calculation 8 7 4 16" xfId="3419" xr:uid="{00000000-0005-0000-0000-0000990A0000}"/>
    <cellStyle name="Calculation 8 7 4 2" xfId="3420" xr:uid="{00000000-0005-0000-0000-00009A0A0000}"/>
    <cellStyle name="Calculation 8 7 4 2 2" xfId="3421" xr:uid="{00000000-0005-0000-0000-00009B0A0000}"/>
    <cellStyle name="Calculation 8 7 4 3" xfId="3422" xr:uid="{00000000-0005-0000-0000-00009C0A0000}"/>
    <cellStyle name="Calculation 8 7 4 3 2" xfId="3423" xr:uid="{00000000-0005-0000-0000-00009D0A0000}"/>
    <cellStyle name="Calculation 8 7 4 4" xfId="3424" xr:uid="{00000000-0005-0000-0000-00009E0A0000}"/>
    <cellStyle name="Calculation 8 7 4 4 2" xfId="3425" xr:uid="{00000000-0005-0000-0000-00009F0A0000}"/>
    <cellStyle name="Calculation 8 7 4 5" xfId="3426" xr:uid="{00000000-0005-0000-0000-0000A00A0000}"/>
    <cellStyle name="Calculation 8 7 4 5 2" xfId="3427" xr:uid="{00000000-0005-0000-0000-0000A10A0000}"/>
    <cellStyle name="Calculation 8 7 4 6" xfId="3428" xr:uid="{00000000-0005-0000-0000-0000A20A0000}"/>
    <cellStyle name="Calculation 8 7 4 6 2" xfId="3429" xr:uid="{00000000-0005-0000-0000-0000A30A0000}"/>
    <cellStyle name="Calculation 8 7 4 7" xfId="3430" xr:uid="{00000000-0005-0000-0000-0000A40A0000}"/>
    <cellStyle name="Calculation 8 7 4 7 2" xfId="3431" xr:uid="{00000000-0005-0000-0000-0000A50A0000}"/>
    <cellStyle name="Calculation 8 7 4 8" xfId="3432" xr:uid="{00000000-0005-0000-0000-0000A60A0000}"/>
    <cellStyle name="Calculation 8 7 4 8 2" xfId="3433" xr:uid="{00000000-0005-0000-0000-0000A70A0000}"/>
    <cellStyle name="Calculation 8 7 4 9" xfId="3434" xr:uid="{00000000-0005-0000-0000-0000A80A0000}"/>
    <cellStyle name="Calculation 8 7 4 9 2" xfId="3435" xr:uid="{00000000-0005-0000-0000-0000A90A0000}"/>
    <cellStyle name="Calculation 8 7 5" xfId="3436" xr:uid="{00000000-0005-0000-0000-0000AA0A0000}"/>
    <cellStyle name="Calculation 8 7 5 10" xfId="3437" xr:uid="{00000000-0005-0000-0000-0000AB0A0000}"/>
    <cellStyle name="Calculation 8 7 5 10 2" xfId="3438" xr:uid="{00000000-0005-0000-0000-0000AC0A0000}"/>
    <cellStyle name="Calculation 8 7 5 11" xfId="3439" xr:uid="{00000000-0005-0000-0000-0000AD0A0000}"/>
    <cellStyle name="Calculation 8 7 5 11 2" xfId="3440" xr:uid="{00000000-0005-0000-0000-0000AE0A0000}"/>
    <cellStyle name="Calculation 8 7 5 12" xfId="3441" xr:uid="{00000000-0005-0000-0000-0000AF0A0000}"/>
    <cellStyle name="Calculation 8 7 5 12 2" xfId="3442" xr:uid="{00000000-0005-0000-0000-0000B00A0000}"/>
    <cellStyle name="Calculation 8 7 5 13" xfId="3443" xr:uid="{00000000-0005-0000-0000-0000B10A0000}"/>
    <cellStyle name="Calculation 8 7 5 13 2" xfId="3444" xr:uid="{00000000-0005-0000-0000-0000B20A0000}"/>
    <cellStyle name="Calculation 8 7 5 14" xfId="3445" xr:uid="{00000000-0005-0000-0000-0000B30A0000}"/>
    <cellStyle name="Calculation 8 7 5 14 2" xfId="3446" xr:uid="{00000000-0005-0000-0000-0000B40A0000}"/>
    <cellStyle name="Calculation 8 7 5 15" xfId="3447" xr:uid="{00000000-0005-0000-0000-0000B50A0000}"/>
    <cellStyle name="Calculation 8 7 5 2" xfId="3448" xr:uid="{00000000-0005-0000-0000-0000B60A0000}"/>
    <cellStyle name="Calculation 8 7 5 2 2" xfId="3449" xr:uid="{00000000-0005-0000-0000-0000B70A0000}"/>
    <cellStyle name="Calculation 8 7 5 3" xfId="3450" xr:uid="{00000000-0005-0000-0000-0000B80A0000}"/>
    <cellStyle name="Calculation 8 7 5 3 2" xfId="3451" xr:uid="{00000000-0005-0000-0000-0000B90A0000}"/>
    <cellStyle name="Calculation 8 7 5 4" xfId="3452" xr:uid="{00000000-0005-0000-0000-0000BA0A0000}"/>
    <cellStyle name="Calculation 8 7 5 4 2" xfId="3453" xr:uid="{00000000-0005-0000-0000-0000BB0A0000}"/>
    <cellStyle name="Calculation 8 7 5 5" xfId="3454" xr:uid="{00000000-0005-0000-0000-0000BC0A0000}"/>
    <cellStyle name="Calculation 8 7 5 5 2" xfId="3455" xr:uid="{00000000-0005-0000-0000-0000BD0A0000}"/>
    <cellStyle name="Calculation 8 7 5 6" xfId="3456" xr:uid="{00000000-0005-0000-0000-0000BE0A0000}"/>
    <cellStyle name="Calculation 8 7 5 6 2" xfId="3457" xr:uid="{00000000-0005-0000-0000-0000BF0A0000}"/>
    <cellStyle name="Calculation 8 7 5 7" xfId="3458" xr:uid="{00000000-0005-0000-0000-0000C00A0000}"/>
    <cellStyle name="Calculation 8 7 5 7 2" xfId="3459" xr:uid="{00000000-0005-0000-0000-0000C10A0000}"/>
    <cellStyle name="Calculation 8 7 5 8" xfId="3460" xr:uid="{00000000-0005-0000-0000-0000C20A0000}"/>
    <cellStyle name="Calculation 8 7 5 8 2" xfId="3461" xr:uid="{00000000-0005-0000-0000-0000C30A0000}"/>
    <cellStyle name="Calculation 8 7 5 9" xfId="3462" xr:uid="{00000000-0005-0000-0000-0000C40A0000}"/>
    <cellStyle name="Calculation 8 7 5 9 2" xfId="3463" xr:uid="{00000000-0005-0000-0000-0000C50A0000}"/>
    <cellStyle name="Calculation 8 7 6" xfId="3464" xr:uid="{00000000-0005-0000-0000-0000C60A0000}"/>
    <cellStyle name="Calculation 8 7 6 2" xfId="3465" xr:uid="{00000000-0005-0000-0000-0000C70A0000}"/>
    <cellStyle name="Calculation 8 7 7" xfId="3466" xr:uid="{00000000-0005-0000-0000-0000C80A0000}"/>
    <cellStyle name="Calculation 8 7 7 2" xfId="3467" xr:uid="{00000000-0005-0000-0000-0000C90A0000}"/>
    <cellStyle name="Calculation 8 7 8" xfId="3468" xr:uid="{00000000-0005-0000-0000-0000CA0A0000}"/>
    <cellStyle name="Calculation 8 7 8 2" xfId="3469" xr:uid="{00000000-0005-0000-0000-0000CB0A0000}"/>
    <cellStyle name="Calculation 8 7 9" xfId="3470" xr:uid="{00000000-0005-0000-0000-0000CC0A0000}"/>
    <cellStyle name="Calculation 8 7 9 2" xfId="3471" xr:uid="{00000000-0005-0000-0000-0000CD0A0000}"/>
    <cellStyle name="Calculation 8 8" xfId="3472" xr:uid="{00000000-0005-0000-0000-0000CE0A0000}"/>
    <cellStyle name="Calculation 8 8 10" xfId="3473" xr:uid="{00000000-0005-0000-0000-0000CF0A0000}"/>
    <cellStyle name="Calculation 8 8 10 2" xfId="3474" xr:uid="{00000000-0005-0000-0000-0000D00A0000}"/>
    <cellStyle name="Calculation 8 8 11" xfId="3475" xr:uid="{00000000-0005-0000-0000-0000D10A0000}"/>
    <cellStyle name="Calculation 8 8 11 2" xfId="3476" xr:uid="{00000000-0005-0000-0000-0000D20A0000}"/>
    <cellStyle name="Calculation 8 8 12" xfId="3477" xr:uid="{00000000-0005-0000-0000-0000D30A0000}"/>
    <cellStyle name="Calculation 8 8 12 2" xfId="3478" xr:uid="{00000000-0005-0000-0000-0000D40A0000}"/>
    <cellStyle name="Calculation 8 8 13" xfId="3479" xr:uid="{00000000-0005-0000-0000-0000D50A0000}"/>
    <cellStyle name="Calculation 8 8 13 2" xfId="3480" xr:uid="{00000000-0005-0000-0000-0000D60A0000}"/>
    <cellStyle name="Calculation 8 8 14" xfId="3481" xr:uid="{00000000-0005-0000-0000-0000D70A0000}"/>
    <cellStyle name="Calculation 8 8 14 2" xfId="3482" xr:uid="{00000000-0005-0000-0000-0000D80A0000}"/>
    <cellStyle name="Calculation 8 8 15" xfId="3483" xr:uid="{00000000-0005-0000-0000-0000D90A0000}"/>
    <cellStyle name="Calculation 8 8 15 2" xfId="3484" xr:uid="{00000000-0005-0000-0000-0000DA0A0000}"/>
    <cellStyle name="Calculation 8 8 16" xfId="3485" xr:uid="{00000000-0005-0000-0000-0000DB0A0000}"/>
    <cellStyle name="Calculation 8 8 16 2" xfId="3486" xr:uid="{00000000-0005-0000-0000-0000DC0A0000}"/>
    <cellStyle name="Calculation 8 8 17" xfId="3487" xr:uid="{00000000-0005-0000-0000-0000DD0A0000}"/>
    <cellStyle name="Calculation 8 8 17 2" xfId="3488" xr:uid="{00000000-0005-0000-0000-0000DE0A0000}"/>
    <cellStyle name="Calculation 8 8 18" xfId="3489" xr:uid="{00000000-0005-0000-0000-0000DF0A0000}"/>
    <cellStyle name="Calculation 8 8 2" xfId="3490" xr:uid="{00000000-0005-0000-0000-0000E00A0000}"/>
    <cellStyle name="Calculation 8 8 2 10" xfId="3491" xr:uid="{00000000-0005-0000-0000-0000E10A0000}"/>
    <cellStyle name="Calculation 8 8 2 10 2" xfId="3492" xr:uid="{00000000-0005-0000-0000-0000E20A0000}"/>
    <cellStyle name="Calculation 8 8 2 11" xfId="3493" xr:uid="{00000000-0005-0000-0000-0000E30A0000}"/>
    <cellStyle name="Calculation 8 8 2 11 2" xfId="3494" xr:uid="{00000000-0005-0000-0000-0000E40A0000}"/>
    <cellStyle name="Calculation 8 8 2 12" xfId="3495" xr:uid="{00000000-0005-0000-0000-0000E50A0000}"/>
    <cellStyle name="Calculation 8 8 2 12 2" xfId="3496" xr:uid="{00000000-0005-0000-0000-0000E60A0000}"/>
    <cellStyle name="Calculation 8 8 2 13" xfId="3497" xr:uid="{00000000-0005-0000-0000-0000E70A0000}"/>
    <cellStyle name="Calculation 8 8 2 13 2" xfId="3498" xr:uid="{00000000-0005-0000-0000-0000E80A0000}"/>
    <cellStyle name="Calculation 8 8 2 14" xfId="3499" xr:uid="{00000000-0005-0000-0000-0000E90A0000}"/>
    <cellStyle name="Calculation 8 8 2 14 2" xfId="3500" xr:uid="{00000000-0005-0000-0000-0000EA0A0000}"/>
    <cellStyle name="Calculation 8 8 2 15" xfId="3501" xr:uid="{00000000-0005-0000-0000-0000EB0A0000}"/>
    <cellStyle name="Calculation 8 8 2 15 2" xfId="3502" xr:uid="{00000000-0005-0000-0000-0000EC0A0000}"/>
    <cellStyle name="Calculation 8 8 2 16" xfId="3503" xr:uid="{00000000-0005-0000-0000-0000ED0A0000}"/>
    <cellStyle name="Calculation 8 8 2 16 2" xfId="3504" xr:uid="{00000000-0005-0000-0000-0000EE0A0000}"/>
    <cellStyle name="Calculation 8 8 2 17" xfId="3505" xr:uid="{00000000-0005-0000-0000-0000EF0A0000}"/>
    <cellStyle name="Calculation 8 8 2 17 2" xfId="3506" xr:uid="{00000000-0005-0000-0000-0000F00A0000}"/>
    <cellStyle name="Calculation 8 8 2 18" xfId="3507" xr:uid="{00000000-0005-0000-0000-0000F10A0000}"/>
    <cellStyle name="Calculation 8 8 2 2" xfId="3508" xr:uid="{00000000-0005-0000-0000-0000F20A0000}"/>
    <cellStyle name="Calculation 8 8 2 2 2" xfId="3509" xr:uid="{00000000-0005-0000-0000-0000F30A0000}"/>
    <cellStyle name="Calculation 8 8 2 3" xfId="3510" xr:uid="{00000000-0005-0000-0000-0000F40A0000}"/>
    <cellStyle name="Calculation 8 8 2 3 2" xfId="3511" xr:uid="{00000000-0005-0000-0000-0000F50A0000}"/>
    <cellStyle name="Calculation 8 8 2 4" xfId="3512" xr:uid="{00000000-0005-0000-0000-0000F60A0000}"/>
    <cellStyle name="Calculation 8 8 2 4 2" xfId="3513" xr:uid="{00000000-0005-0000-0000-0000F70A0000}"/>
    <cellStyle name="Calculation 8 8 2 5" xfId="3514" xr:uid="{00000000-0005-0000-0000-0000F80A0000}"/>
    <cellStyle name="Calculation 8 8 2 5 2" xfId="3515" xr:uid="{00000000-0005-0000-0000-0000F90A0000}"/>
    <cellStyle name="Calculation 8 8 2 6" xfId="3516" xr:uid="{00000000-0005-0000-0000-0000FA0A0000}"/>
    <cellStyle name="Calculation 8 8 2 6 2" xfId="3517" xr:uid="{00000000-0005-0000-0000-0000FB0A0000}"/>
    <cellStyle name="Calculation 8 8 2 7" xfId="3518" xr:uid="{00000000-0005-0000-0000-0000FC0A0000}"/>
    <cellStyle name="Calculation 8 8 2 7 2" xfId="3519" xr:uid="{00000000-0005-0000-0000-0000FD0A0000}"/>
    <cellStyle name="Calculation 8 8 2 8" xfId="3520" xr:uid="{00000000-0005-0000-0000-0000FE0A0000}"/>
    <cellStyle name="Calculation 8 8 2 8 2" xfId="3521" xr:uid="{00000000-0005-0000-0000-0000FF0A0000}"/>
    <cellStyle name="Calculation 8 8 2 9" xfId="3522" xr:uid="{00000000-0005-0000-0000-0000000B0000}"/>
    <cellStyle name="Calculation 8 8 2 9 2" xfId="3523" xr:uid="{00000000-0005-0000-0000-0000010B0000}"/>
    <cellStyle name="Calculation 8 8 3" xfId="3524" xr:uid="{00000000-0005-0000-0000-0000020B0000}"/>
    <cellStyle name="Calculation 8 8 3 10" xfId="3525" xr:uid="{00000000-0005-0000-0000-0000030B0000}"/>
    <cellStyle name="Calculation 8 8 3 10 2" xfId="3526" xr:uid="{00000000-0005-0000-0000-0000040B0000}"/>
    <cellStyle name="Calculation 8 8 3 11" xfId="3527" xr:uid="{00000000-0005-0000-0000-0000050B0000}"/>
    <cellStyle name="Calculation 8 8 3 11 2" xfId="3528" xr:uid="{00000000-0005-0000-0000-0000060B0000}"/>
    <cellStyle name="Calculation 8 8 3 12" xfId="3529" xr:uid="{00000000-0005-0000-0000-0000070B0000}"/>
    <cellStyle name="Calculation 8 8 3 12 2" xfId="3530" xr:uid="{00000000-0005-0000-0000-0000080B0000}"/>
    <cellStyle name="Calculation 8 8 3 13" xfId="3531" xr:uid="{00000000-0005-0000-0000-0000090B0000}"/>
    <cellStyle name="Calculation 8 8 3 13 2" xfId="3532" xr:uid="{00000000-0005-0000-0000-00000A0B0000}"/>
    <cellStyle name="Calculation 8 8 3 14" xfId="3533" xr:uid="{00000000-0005-0000-0000-00000B0B0000}"/>
    <cellStyle name="Calculation 8 8 3 14 2" xfId="3534" xr:uid="{00000000-0005-0000-0000-00000C0B0000}"/>
    <cellStyle name="Calculation 8 8 3 15" xfId="3535" xr:uid="{00000000-0005-0000-0000-00000D0B0000}"/>
    <cellStyle name="Calculation 8 8 3 15 2" xfId="3536" xr:uid="{00000000-0005-0000-0000-00000E0B0000}"/>
    <cellStyle name="Calculation 8 8 3 16" xfId="3537" xr:uid="{00000000-0005-0000-0000-00000F0B0000}"/>
    <cellStyle name="Calculation 8 8 3 2" xfId="3538" xr:uid="{00000000-0005-0000-0000-0000100B0000}"/>
    <cellStyle name="Calculation 8 8 3 2 2" xfId="3539" xr:uid="{00000000-0005-0000-0000-0000110B0000}"/>
    <cellStyle name="Calculation 8 8 3 3" xfId="3540" xr:uid="{00000000-0005-0000-0000-0000120B0000}"/>
    <cellStyle name="Calculation 8 8 3 3 2" xfId="3541" xr:uid="{00000000-0005-0000-0000-0000130B0000}"/>
    <cellStyle name="Calculation 8 8 3 4" xfId="3542" xr:uid="{00000000-0005-0000-0000-0000140B0000}"/>
    <cellStyle name="Calculation 8 8 3 4 2" xfId="3543" xr:uid="{00000000-0005-0000-0000-0000150B0000}"/>
    <cellStyle name="Calculation 8 8 3 5" xfId="3544" xr:uid="{00000000-0005-0000-0000-0000160B0000}"/>
    <cellStyle name="Calculation 8 8 3 5 2" xfId="3545" xr:uid="{00000000-0005-0000-0000-0000170B0000}"/>
    <cellStyle name="Calculation 8 8 3 6" xfId="3546" xr:uid="{00000000-0005-0000-0000-0000180B0000}"/>
    <cellStyle name="Calculation 8 8 3 6 2" xfId="3547" xr:uid="{00000000-0005-0000-0000-0000190B0000}"/>
    <cellStyle name="Calculation 8 8 3 7" xfId="3548" xr:uid="{00000000-0005-0000-0000-00001A0B0000}"/>
    <cellStyle name="Calculation 8 8 3 7 2" xfId="3549" xr:uid="{00000000-0005-0000-0000-00001B0B0000}"/>
    <cellStyle name="Calculation 8 8 3 8" xfId="3550" xr:uid="{00000000-0005-0000-0000-00001C0B0000}"/>
    <cellStyle name="Calculation 8 8 3 8 2" xfId="3551" xr:uid="{00000000-0005-0000-0000-00001D0B0000}"/>
    <cellStyle name="Calculation 8 8 3 9" xfId="3552" xr:uid="{00000000-0005-0000-0000-00001E0B0000}"/>
    <cellStyle name="Calculation 8 8 3 9 2" xfId="3553" xr:uid="{00000000-0005-0000-0000-00001F0B0000}"/>
    <cellStyle name="Calculation 8 8 4" xfId="3554" xr:uid="{00000000-0005-0000-0000-0000200B0000}"/>
    <cellStyle name="Calculation 8 8 4 10" xfId="3555" xr:uid="{00000000-0005-0000-0000-0000210B0000}"/>
    <cellStyle name="Calculation 8 8 4 10 2" xfId="3556" xr:uid="{00000000-0005-0000-0000-0000220B0000}"/>
    <cellStyle name="Calculation 8 8 4 11" xfId="3557" xr:uid="{00000000-0005-0000-0000-0000230B0000}"/>
    <cellStyle name="Calculation 8 8 4 11 2" xfId="3558" xr:uid="{00000000-0005-0000-0000-0000240B0000}"/>
    <cellStyle name="Calculation 8 8 4 12" xfId="3559" xr:uid="{00000000-0005-0000-0000-0000250B0000}"/>
    <cellStyle name="Calculation 8 8 4 12 2" xfId="3560" xr:uid="{00000000-0005-0000-0000-0000260B0000}"/>
    <cellStyle name="Calculation 8 8 4 13" xfId="3561" xr:uid="{00000000-0005-0000-0000-0000270B0000}"/>
    <cellStyle name="Calculation 8 8 4 13 2" xfId="3562" xr:uid="{00000000-0005-0000-0000-0000280B0000}"/>
    <cellStyle name="Calculation 8 8 4 14" xfId="3563" xr:uid="{00000000-0005-0000-0000-0000290B0000}"/>
    <cellStyle name="Calculation 8 8 4 14 2" xfId="3564" xr:uid="{00000000-0005-0000-0000-00002A0B0000}"/>
    <cellStyle name="Calculation 8 8 4 15" xfId="3565" xr:uid="{00000000-0005-0000-0000-00002B0B0000}"/>
    <cellStyle name="Calculation 8 8 4 15 2" xfId="3566" xr:uid="{00000000-0005-0000-0000-00002C0B0000}"/>
    <cellStyle name="Calculation 8 8 4 16" xfId="3567" xr:uid="{00000000-0005-0000-0000-00002D0B0000}"/>
    <cellStyle name="Calculation 8 8 4 2" xfId="3568" xr:uid="{00000000-0005-0000-0000-00002E0B0000}"/>
    <cellStyle name="Calculation 8 8 4 2 2" xfId="3569" xr:uid="{00000000-0005-0000-0000-00002F0B0000}"/>
    <cellStyle name="Calculation 8 8 4 3" xfId="3570" xr:uid="{00000000-0005-0000-0000-0000300B0000}"/>
    <cellStyle name="Calculation 8 8 4 3 2" xfId="3571" xr:uid="{00000000-0005-0000-0000-0000310B0000}"/>
    <cellStyle name="Calculation 8 8 4 4" xfId="3572" xr:uid="{00000000-0005-0000-0000-0000320B0000}"/>
    <cellStyle name="Calculation 8 8 4 4 2" xfId="3573" xr:uid="{00000000-0005-0000-0000-0000330B0000}"/>
    <cellStyle name="Calculation 8 8 4 5" xfId="3574" xr:uid="{00000000-0005-0000-0000-0000340B0000}"/>
    <cellStyle name="Calculation 8 8 4 5 2" xfId="3575" xr:uid="{00000000-0005-0000-0000-0000350B0000}"/>
    <cellStyle name="Calculation 8 8 4 6" xfId="3576" xr:uid="{00000000-0005-0000-0000-0000360B0000}"/>
    <cellStyle name="Calculation 8 8 4 6 2" xfId="3577" xr:uid="{00000000-0005-0000-0000-0000370B0000}"/>
    <cellStyle name="Calculation 8 8 4 7" xfId="3578" xr:uid="{00000000-0005-0000-0000-0000380B0000}"/>
    <cellStyle name="Calculation 8 8 4 7 2" xfId="3579" xr:uid="{00000000-0005-0000-0000-0000390B0000}"/>
    <cellStyle name="Calculation 8 8 4 8" xfId="3580" xr:uid="{00000000-0005-0000-0000-00003A0B0000}"/>
    <cellStyle name="Calculation 8 8 4 8 2" xfId="3581" xr:uid="{00000000-0005-0000-0000-00003B0B0000}"/>
    <cellStyle name="Calculation 8 8 4 9" xfId="3582" xr:uid="{00000000-0005-0000-0000-00003C0B0000}"/>
    <cellStyle name="Calculation 8 8 4 9 2" xfId="3583" xr:uid="{00000000-0005-0000-0000-00003D0B0000}"/>
    <cellStyle name="Calculation 8 8 5" xfId="3584" xr:uid="{00000000-0005-0000-0000-00003E0B0000}"/>
    <cellStyle name="Calculation 8 8 5 10" xfId="3585" xr:uid="{00000000-0005-0000-0000-00003F0B0000}"/>
    <cellStyle name="Calculation 8 8 5 10 2" xfId="3586" xr:uid="{00000000-0005-0000-0000-0000400B0000}"/>
    <cellStyle name="Calculation 8 8 5 11" xfId="3587" xr:uid="{00000000-0005-0000-0000-0000410B0000}"/>
    <cellStyle name="Calculation 8 8 5 11 2" xfId="3588" xr:uid="{00000000-0005-0000-0000-0000420B0000}"/>
    <cellStyle name="Calculation 8 8 5 12" xfId="3589" xr:uid="{00000000-0005-0000-0000-0000430B0000}"/>
    <cellStyle name="Calculation 8 8 5 12 2" xfId="3590" xr:uid="{00000000-0005-0000-0000-0000440B0000}"/>
    <cellStyle name="Calculation 8 8 5 13" xfId="3591" xr:uid="{00000000-0005-0000-0000-0000450B0000}"/>
    <cellStyle name="Calculation 8 8 5 13 2" xfId="3592" xr:uid="{00000000-0005-0000-0000-0000460B0000}"/>
    <cellStyle name="Calculation 8 8 5 14" xfId="3593" xr:uid="{00000000-0005-0000-0000-0000470B0000}"/>
    <cellStyle name="Calculation 8 8 5 2" xfId="3594" xr:uid="{00000000-0005-0000-0000-0000480B0000}"/>
    <cellStyle name="Calculation 8 8 5 2 2" xfId="3595" xr:uid="{00000000-0005-0000-0000-0000490B0000}"/>
    <cellStyle name="Calculation 8 8 5 3" xfId="3596" xr:uid="{00000000-0005-0000-0000-00004A0B0000}"/>
    <cellStyle name="Calculation 8 8 5 3 2" xfId="3597" xr:uid="{00000000-0005-0000-0000-00004B0B0000}"/>
    <cellStyle name="Calculation 8 8 5 4" xfId="3598" xr:uid="{00000000-0005-0000-0000-00004C0B0000}"/>
    <cellStyle name="Calculation 8 8 5 4 2" xfId="3599" xr:uid="{00000000-0005-0000-0000-00004D0B0000}"/>
    <cellStyle name="Calculation 8 8 5 5" xfId="3600" xr:uid="{00000000-0005-0000-0000-00004E0B0000}"/>
    <cellStyle name="Calculation 8 8 5 5 2" xfId="3601" xr:uid="{00000000-0005-0000-0000-00004F0B0000}"/>
    <cellStyle name="Calculation 8 8 5 6" xfId="3602" xr:uid="{00000000-0005-0000-0000-0000500B0000}"/>
    <cellStyle name="Calculation 8 8 5 6 2" xfId="3603" xr:uid="{00000000-0005-0000-0000-0000510B0000}"/>
    <cellStyle name="Calculation 8 8 5 7" xfId="3604" xr:uid="{00000000-0005-0000-0000-0000520B0000}"/>
    <cellStyle name="Calculation 8 8 5 7 2" xfId="3605" xr:uid="{00000000-0005-0000-0000-0000530B0000}"/>
    <cellStyle name="Calculation 8 8 5 8" xfId="3606" xr:uid="{00000000-0005-0000-0000-0000540B0000}"/>
    <cellStyle name="Calculation 8 8 5 8 2" xfId="3607" xr:uid="{00000000-0005-0000-0000-0000550B0000}"/>
    <cellStyle name="Calculation 8 8 5 9" xfId="3608" xr:uid="{00000000-0005-0000-0000-0000560B0000}"/>
    <cellStyle name="Calculation 8 8 5 9 2" xfId="3609" xr:uid="{00000000-0005-0000-0000-0000570B0000}"/>
    <cellStyle name="Calculation 8 8 6" xfId="3610" xr:uid="{00000000-0005-0000-0000-0000580B0000}"/>
    <cellStyle name="Calculation 8 8 6 2" xfId="3611" xr:uid="{00000000-0005-0000-0000-0000590B0000}"/>
    <cellStyle name="Calculation 8 8 7" xfId="3612" xr:uid="{00000000-0005-0000-0000-00005A0B0000}"/>
    <cellStyle name="Calculation 8 8 7 2" xfId="3613" xr:uid="{00000000-0005-0000-0000-00005B0B0000}"/>
    <cellStyle name="Calculation 8 8 8" xfId="3614" xr:uid="{00000000-0005-0000-0000-00005C0B0000}"/>
    <cellStyle name="Calculation 8 8 8 2" xfId="3615" xr:uid="{00000000-0005-0000-0000-00005D0B0000}"/>
    <cellStyle name="Calculation 8 8 9" xfId="3616" xr:uid="{00000000-0005-0000-0000-00005E0B0000}"/>
    <cellStyle name="Calculation 8 8 9 2" xfId="3617" xr:uid="{00000000-0005-0000-0000-00005F0B0000}"/>
    <cellStyle name="Calculation 8 9" xfId="3618" xr:uid="{00000000-0005-0000-0000-0000600B0000}"/>
    <cellStyle name="Calculation 8 9 10" xfId="3619" xr:uid="{00000000-0005-0000-0000-0000610B0000}"/>
    <cellStyle name="Calculation 8 9 10 2" xfId="3620" xr:uid="{00000000-0005-0000-0000-0000620B0000}"/>
    <cellStyle name="Calculation 8 9 11" xfId="3621" xr:uid="{00000000-0005-0000-0000-0000630B0000}"/>
    <cellStyle name="Calculation 8 9 11 2" xfId="3622" xr:uid="{00000000-0005-0000-0000-0000640B0000}"/>
    <cellStyle name="Calculation 8 9 12" xfId="3623" xr:uid="{00000000-0005-0000-0000-0000650B0000}"/>
    <cellStyle name="Calculation 8 9 12 2" xfId="3624" xr:uid="{00000000-0005-0000-0000-0000660B0000}"/>
    <cellStyle name="Calculation 8 9 13" xfId="3625" xr:uid="{00000000-0005-0000-0000-0000670B0000}"/>
    <cellStyle name="Calculation 8 9 13 2" xfId="3626" xr:uid="{00000000-0005-0000-0000-0000680B0000}"/>
    <cellStyle name="Calculation 8 9 14" xfId="3627" xr:uid="{00000000-0005-0000-0000-0000690B0000}"/>
    <cellStyle name="Calculation 8 9 14 2" xfId="3628" xr:uid="{00000000-0005-0000-0000-00006A0B0000}"/>
    <cellStyle name="Calculation 8 9 15" xfId="3629" xr:uid="{00000000-0005-0000-0000-00006B0B0000}"/>
    <cellStyle name="Calculation 8 9 15 2" xfId="3630" xr:uid="{00000000-0005-0000-0000-00006C0B0000}"/>
    <cellStyle name="Calculation 8 9 16" xfId="3631" xr:uid="{00000000-0005-0000-0000-00006D0B0000}"/>
    <cellStyle name="Calculation 8 9 16 2" xfId="3632" xr:uid="{00000000-0005-0000-0000-00006E0B0000}"/>
    <cellStyle name="Calculation 8 9 17" xfId="3633" xr:uid="{00000000-0005-0000-0000-00006F0B0000}"/>
    <cellStyle name="Calculation 8 9 17 2" xfId="3634" xr:uid="{00000000-0005-0000-0000-0000700B0000}"/>
    <cellStyle name="Calculation 8 9 18" xfId="3635" xr:uid="{00000000-0005-0000-0000-0000710B0000}"/>
    <cellStyle name="Calculation 8 9 2" xfId="3636" xr:uid="{00000000-0005-0000-0000-0000720B0000}"/>
    <cellStyle name="Calculation 8 9 2 10" xfId="3637" xr:uid="{00000000-0005-0000-0000-0000730B0000}"/>
    <cellStyle name="Calculation 8 9 2 10 2" xfId="3638" xr:uid="{00000000-0005-0000-0000-0000740B0000}"/>
    <cellStyle name="Calculation 8 9 2 11" xfId="3639" xr:uid="{00000000-0005-0000-0000-0000750B0000}"/>
    <cellStyle name="Calculation 8 9 2 11 2" xfId="3640" xr:uid="{00000000-0005-0000-0000-0000760B0000}"/>
    <cellStyle name="Calculation 8 9 2 12" xfId="3641" xr:uid="{00000000-0005-0000-0000-0000770B0000}"/>
    <cellStyle name="Calculation 8 9 2 12 2" xfId="3642" xr:uid="{00000000-0005-0000-0000-0000780B0000}"/>
    <cellStyle name="Calculation 8 9 2 13" xfId="3643" xr:uid="{00000000-0005-0000-0000-0000790B0000}"/>
    <cellStyle name="Calculation 8 9 2 13 2" xfId="3644" xr:uid="{00000000-0005-0000-0000-00007A0B0000}"/>
    <cellStyle name="Calculation 8 9 2 14" xfId="3645" xr:uid="{00000000-0005-0000-0000-00007B0B0000}"/>
    <cellStyle name="Calculation 8 9 2 14 2" xfId="3646" xr:uid="{00000000-0005-0000-0000-00007C0B0000}"/>
    <cellStyle name="Calculation 8 9 2 15" xfId="3647" xr:uid="{00000000-0005-0000-0000-00007D0B0000}"/>
    <cellStyle name="Calculation 8 9 2 15 2" xfId="3648" xr:uid="{00000000-0005-0000-0000-00007E0B0000}"/>
    <cellStyle name="Calculation 8 9 2 16" xfId="3649" xr:uid="{00000000-0005-0000-0000-00007F0B0000}"/>
    <cellStyle name="Calculation 8 9 2 16 2" xfId="3650" xr:uid="{00000000-0005-0000-0000-0000800B0000}"/>
    <cellStyle name="Calculation 8 9 2 17" xfId="3651" xr:uid="{00000000-0005-0000-0000-0000810B0000}"/>
    <cellStyle name="Calculation 8 9 2 17 2" xfId="3652" xr:uid="{00000000-0005-0000-0000-0000820B0000}"/>
    <cellStyle name="Calculation 8 9 2 18" xfId="3653" xr:uid="{00000000-0005-0000-0000-0000830B0000}"/>
    <cellStyle name="Calculation 8 9 2 2" xfId="3654" xr:uid="{00000000-0005-0000-0000-0000840B0000}"/>
    <cellStyle name="Calculation 8 9 2 2 2" xfId="3655" xr:uid="{00000000-0005-0000-0000-0000850B0000}"/>
    <cellStyle name="Calculation 8 9 2 3" xfId="3656" xr:uid="{00000000-0005-0000-0000-0000860B0000}"/>
    <cellStyle name="Calculation 8 9 2 3 2" xfId="3657" xr:uid="{00000000-0005-0000-0000-0000870B0000}"/>
    <cellStyle name="Calculation 8 9 2 4" xfId="3658" xr:uid="{00000000-0005-0000-0000-0000880B0000}"/>
    <cellStyle name="Calculation 8 9 2 4 2" xfId="3659" xr:uid="{00000000-0005-0000-0000-0000890B0000}"/>
    <cellStyle name="Calculation 8 9 2 5" xfId="3660" xr:uid="{00000000-0005-0000-0000-00008A0B0000}"/>
    <cellStyle name="Calculation 8 9 2 5 2" xfId="3661" xr:uid="{00000000-0005-0000-0000-00008B0B0000}"/>
    <cellStyle name="Calculation 8 9 2 6" xfId="3662" xr:uid="{00000000-0005-0000-0000-00008C0B0000}"/>
    <cellStyle name="Calculation 8 9 2 6 2" xfId="3663" xr:uid="{00000000-0005-0000-0000-00008D0B0000}"/>
    <cellStyle name="Calculation 8 9 2 7" xfId="3664" xr:uid="{00000000-0005-0000-0000-00008E0B0000}"/>
    <cellStyle name="Calculation 8 9 2 7 2" xfId="3665" xr:uid="{00000000-0005-0000-0000-00008F0B0000}"/>
    <cellStyle name="Calculation 8 9 2 8" xfId="3666" xr:uid="{00000000-0005-0000-0000-0000900B0000}"/>
    <cellStyle name="Calculation 8 9 2 8 2" xfId="3667" xr:uid="{00000000-0005-0000-0000-0000910B0000}"/>
    <cellStyle name="Calculation 8 9 2 9" xfId="3668" xr:uid="{00000000-0005-0000-0000-0000920B0000}"/>
    <cellStyle name="Calculation 8 9 2 9 2" xfId="3669" xr:uid="{00000000-0005-0000-0000-0000930B0000}"/>
    <cellStyle name="Calculation 8 9 3" xfId="3670" xr:uid="{00000000-0005-0000-0000-0000940B0000}"/>
    <cellStyle name="Calculation 8 9 3 10" xfId="3671" xr:uid="{00000000-0005-0000-0000-0000950B0000}"/>
    <cellStyle name="Calculation 8 9 3 10 2" xfId="3672" xr:uid="{00000000-0005-0000-0000-0000960B0000}"/>
    <cellStyle name="Calculation 8 9 3 11" xfId="3673" xr:uid="{00000000-0005-0000-0000-0000970B0000}"/>
    <cellStyle name="Calculation 8 9 3 11 2" xfId="3674" xr:uid="{00000000-0005-0000-0000-0000980B0000}"/>
    <cellStyle name="Calculation 8 9 3 12" xfId="3675" xr:uid="{00000000-0005-0000-0000-0000990B0000}"/>
    <cellStyle name="Calculation 8 9 3 12 2" xfId="3676" xr:uid="{00000000-0005-0000-0000-00009A0B0000}"/>
    <cellStyle name="Calculation 8 9 3 13" xfId="3677" xr:uid="{00000000-0005-0000-0000-00009B0B0000}"/>
    <cellStyle name="Calculation 8 9 3 13 2" xfId="3678" xr:uid="{00000000-0005-0000-0000-00009C0B0000}"/>
    <cellStyle name="Calculation 8 9 3 14" xfId="3679" xr:uid="{00000000-0005-0000-0000-00009D0B0000}"/>
    <cellStyle name="Calculation 8 9 3 14 2" xfId="3680" xr:uid="{00000000-0005-0000-0000-00009E0B0000}"/>
    <cellStyle name="Calculation 8 9 3 15" xfId="3681" xr:uid="{00000000-0005-0000-0000-00009F0B0000}"/>
    <cellStyle name="Calculation 8 9 3 15 2" xfId="3682" xr:uid="{00000000-0005-0000-0000-0000A00B0000}"/>
    <cellStyle name="Calculation 8 9 3 16" xfId="3683" xr:uid="{00000000-0005-0000-0000-0000A10B0000}"/>
    <cellStyle name="Calculation 8 9 3 2" xfId="3684" xr:uid="{00000000-0005-0000-0000-0000A20B0000}"/>
    <cellStyle name="Calculation 8 9 3 2 2" xfId="3685" xr:uid="{00000000-0005-0000-0000-0000A30B0000}"/>
    <cellStyle name="Calculation 8 9 3 3" xfId="3686" xr:uid="{00000000-0005-0000-0000-0000A40B0000}"/>
    <cellStyle name="Calculation 8 9 3 3 2" xfId="3687" xr:uid="{00000000-0005-0000-0000-0000A50B0000}"/>
    <cellStyle name="Calculation 8 9 3 4" xfId="3688" xr:uid="{00000000-0005-0000-0000-0000A60B0000}"/>
    <cellStyle name="Calculation 8 9 3 4 2" xfId="3689" xr:uid="{00000000-0005-0000-0000-0000A70B0000}"/>
    <cellStyle name="Calculation 8 9 3 5" xfId="3690" xr:uid="{00000000-0005-0000-0000-0000A80B0000}"/>
    <cellStyle name="Calculation 8 9 3 5 2" xfId="3691" xr:uid="{00000000-0005-0000-0000-0000A90B0000}"/>
    <cellStyle name="Calculation 8 9 3 6" xfId="3692" xr:uid="{00000000-0005-0000-0000-0000AA0B0000}"/>
    <cellStyle name="Calculation 8 9 3 6 2" xfId="3693" xr:uid="{00000000-0005-0000-0000-0000AB0B0000}"/>
    <cellStyle name="Calculation 8 9 3 7" xfId="3694" xr:uid="{00000000-0005-0000-0000-0000AC0B0000}"/>
    <cellStyle name="Calculation 8 9 3 7 2" xfId="3695" xr:uid="{00000000-0005-0000-0000-0000AD0B0000}"/>
    <cellStyle name="Calculation 8 9 3 8" xfId="3696" xr:uid="{00000000-0005-0000-0000-0000AE0B0000}"/>
    <cellStyle name="Calculation 8 9 3 8 2" xfId="3697" xr:uid="{00000000-0005-0000-0000-0000AF0B0000}"/>
    <cellStyle name="Calculation 8 9 3 9" xfId="3698" xr:uid="{00000000-0005-0000-0000-0000B00B0000}"/>
    <cellStyle name="Calculation 8 9 3 9 2" xfId="3699" xr:uid="{00000000-0005-0000-0000-0000B10B0000}"/>
    <cellStyle name="Calculation 8 9 4" xfId="3700" xr:uid="{00000000-0005-0000-0000-0000B20B0000}"/>
    <cellStyle name="Calculation 8 9 4 10" xfId="3701" xr:uid="{00000000-0005-0000-0000-0000B30B0000}"/>
    <cellStyle name="Calculation 8 9 4 10 2" xfId="3702" xr:uid="{00000000-0005-0000-0000-0000B40B0000}"/>
    <cellStyle name="Calculation 8 9 4 11" xfId="3703" xr:uid="{00000000-0005-0000-0000-0000B50B0000}"/>
    <cellStyle name="Calculation 8 9 4 11 2" xfId="3704" xr:uid="{00000000-0005-0000-0000-0000B60B0000}"/>
    <cellStyle name="Calculation 8 9 4 12" xfId="3705" xr:uid="{00000000-0005-0000-0000-0000B70B0000}"/>
    <cellStyle name="Calculation 8 9 4 12 2" xfId="3706" xr:uid="{00000000-0005-0000-0000-0000B80B0000}"/>
    <cellStyle name="Calculation 8 9 4 13" xfId="3707" xr:uid="{00000000-0005-0000-0000-0000B90B0000}"/>
    <cellStyle name="Calculation 8 9 4 13 2" xfId="3708" xr:uid="{00000000-0005-0000-0000-0000BA0B0000}"/>
    <cellStyle name="Calculation 8 9 4 14" xfId="3709" xr:uid="{00000000-0005-0000-0000-0000BB0B0000}"/>
    <cellStyle name="Calculation 8 9 4 14 2" xfId="3710" xr:uid="{00000000-0005-0000-0000-0000BC0B0000}"/>
    <cellStyle name="Calculation 8 9 4 15" xfId="3711" xr:uid="{00000000-0005-0000-0000-0000BD0B0000}"/>
    <cellStyle name="Calculation 8 9 4 15 2" xfId="3712" xr:uid="{00000000-0005-0000-0000-0000BE0B0000}"/>
    <cellStyle name="Calculation 8 9 4 16" xfId="3713" xr:uid="{00000000-0005-0000-0000-0000BF0B0000}"/>
    <cellStyle name="Calculation 8 9 4 2" xfId="3714" xr:uid="{00000000-0005-0000-0000-0000C00B0000}"/>
    <cellStyle name="Calculation 8 9 4 2 2" xfId="3715" xr:uid="{00000000-0005-0000-0000-0000C10B0000}"/>
    <cellStyle name="Calculation 8 9 4 3" xfId="3716" xr:uid="{00000000-0005-0000-0000-0000C20B0000}"/>
    <cellStyle name="Calculation 8 9 4 3 2" xfId="3717" xr:uid="{00000000-0005-0000-0000-0000C30B0000}"/>
    <cellStyle name="Calculation 8 9 4 4" xfId="3718" xr:uid="{00000000-0005-0000-0000-0000C40B0000}"/>
    <cellStyle name="Calculation 8 9 4 4 2" xfId="3719" xr:uid="{00000000-0005-0000-0000-0000C50B0000}"/>
    <cellStyle name="Calculation 8 9 4 5" xfId="3720" xr:uid="{00000000-0005-0000-0000-0000C60B0000}"/>
    <cellStyle name="Calculation 8 9 4 5 2" xfId="3721" xr:uid="{00000000-0005-0000-0000-0000C70B0000}"/>
    <cellStyle name="Calculation 8 9 4 6" xfId="3722" xr:uid="{00000000-0005-0000-0000-0000C80B0000}"/>
    <cellStyle name="Calculation 8 9 4 6 2" xfId="3723" xr:uid="{00000000-0005-0000-0000-0000C90B0000}"/>
    <cellStyle name="Calculation 8 9 4 7" xfId="3724" xr:uid="{00000000-0005-0000-0000-0000CA0B0000}"/>
    <cellStyle name="Calculation 8 9 4 7 2" xfId="3725" xr:uid="{00000000-0005-0000-0000-0000CB0B0000}"/>
    <cellStyle name="Calculation 8 9 4 8" xfId="3726" xr:uid="{00000000-0005-0000-0000-0000CC0B0000}"/>
    <cellStyle name="Calculation 8 9 4 8 2" xfId="3727" xr:uid="{00000000-0005-0000-0000-0000CD0B0000}"/>
    <cellStyle name="Calculation 8 9 4 9" xfId="3728" xr:uid="{00000000-0005-0000-0000-0000CE0B0000}"/>
    <cellStyle name="Calculation 8 9 4 9 2" xfId="3729" xr:uid="{00000000-0005-0000-0000-0000CF0B0000}"/>
    <cellStyle name="Calculation 8 9 5" xfId="3730" xr:uid="{00000000-0005-0000-0000-0000D00B0000}"/>
    <cellStyle name="Calculation 8 9 5 10" xfId="3731" xr:uid="{00000000-0005-0000-0000-0000D10B0000}"/>
    <cellStyle name="Calculation 8 9 5 10 2" xfId="3732" xr:uid="{00000000-0005-0000-0000-0000D20B0000}"/>
    <cellStyle name="Calculation 8 9 5 11" xfId="3733" xr:uid="{00000000-0005-0000-0000-0000D30B0000}"/>
    <cellStyle name="Calculation 8 9 5 11 2" xfId="3734" xr:uid="{00000000-0005-0000-0000-0000D40B0000}"/>
    <cellStyle name="Calculation 8 9 5 12" xfId="3735" xr:uid="{00000000-0005-0000-0000-0000D50B0000}"/>
    <cellStyle name="Calculation 8 9 5 12 2" xfId="3736" xr:uid="{00000000-0005-0000-0000-0000D60B0000}"/>
    <cellStyle name="Calculation 8 9 5 13" xfId="3737" xr:uid="{00000000-0005-0000-0000-0000D70B0000}"/>
    <cellStyle name="Calculation 8 9 5 13 2" xfId="3738" xr:uid="{00000000-0005-0000-0000-0000D80B0000}"/>
    <cellStyle name="Calculation 8 9 5 14" xfId="3739" xr:uid="{00000000-0005-0000-0000-0000D90B0000}"/>
    <cellStyle name="Calculation 8 9 5 2" xfId="3740" xr:uid="{00000000-0005-0000-0000-0000DA0B0000}"/>
    <cellStyle name="Calculation 8 9 5 2 2" xfId="3741" xr:uid="{00000000-0005-0000-0000-0000DB0B0000}"/>
    <cellStyle name="Calculation 8 9 5 3" xfId="3742" xr:uid="{00000000-0005-0000-0000-0000DC0B0000}"/>
    <cellStyle name="Calculation 8 9 5 3 2" xfId="3743" xr:uid="{00000000-0005-0000-0000-0000DD0B0000}"/>
    <cellStyle name="Calculation 8 9 5 4" xfId="3744" xr:uid="{00000000-0005-0000-0000-0000DE0B0000}"/>
    <cellStyle name="Calculation 8 9 5 4 2" xfId="3745" xr:uid="{00000000-0005-0000-0000-0000DF0B0000}"/>
    <cellStyle name="Calculation 8 9 5 5" xfId="3746" xr:uid="{00000000-0005-0000-0000-0000E00B0000}"/>
    <cellStyle name="Calculation 8 9 5 5 2" xfId="3747" xr:uid="{00000000-0005-0000-0000-0000E10B0000}"/>
    <cellStyle name="Calculation 8 9 5 6" xfId="3748" xr:uid="{00000000-0005-0000-0000-0000E20B0000}"/>
    <cellStyle name="Calculation 8 9 5 6 2" xfId="3749" xr:uid="{00000000-0005-0000-0000-0000E30B0000}"/>
    <cellStyle name="Calculation 8 9 5 7" xfId="3750" xr:uid="{00000000-0005-0000-0000-0000E40B0000}"/>
    <cellStyle name="Calculation 8 9 5 7 2" xfId="3751" xr:uid="{00000000-0005-0000-0000-0000E50B0000}"/>
    <cellStyle name="Calculation 8 9 5 8" xfId="3752" xr:uid="{00000000-0005-0000-0000-0000E60B0000}"/>
    <cellStyle name="Calculation 8 9 5 8 2" xfId="3753" xr:uid="{00000000-0005-0000-0000-0000E70B0000}"/>
    <cellStyle name="Calculation 8 9 5 9" xfId="3754" xr:uid="{00000000-0005-0000-0000-0000E80B0000}"/>
    <cellStyle name="Calculation 8 9 5 9 2" xfId="3755" xr:uid="{00000000-0005-0000-0000-0000E90B0000}"/>
    <cellStyle name="Calculation 8 9 6" xfId="3756" xr:uid="{00000000-0005-0000-0000-0000EA0B0000}"/>
    <cellStyle name="Calculation 8 9 6 2" xfId="3757" xr:uid="{00000000-0005-0000-0000-0000EB0B0000}"/>
    <cellStyle name="Calculation 8 9 7" xfId="3758" xr:uid="{00000000-0005-0000-0000-0000EC0B0000}"/>
    <cellStyle name="Calculation 8 9 7 2" xfId="3759" xr:uid="{00000000-0005-0000-0000-0000ED0B0000}"/>
    <cellStyle name="Calculation 8 9 8" xfId="3760" xr:uid="{00000000-0005-0000-0000-0000EE0B0000}"/>
    <cellStyle name="Calculation 8 9 8 2" xfId="3761" xr:uid="{00000000-0005-0000-0000-0000EF0B0000}"/>
    <cellStyle name="Calculation 8 9 9" xfId="3762" xr:uid="{00000000-0005-0000-0000-0000F00B0000}"/>
    <cellStyle name="Calculation 8 9 9 2" xfId="3763" xr:uid="{00000000-0005-0000-0000-0000F10B0000}"/>
    <cellStyle name="Calculation 9" xfId="3764" xr:uid="{00000000-0005-0000-0000-0000F20B0000}"/>
    <cellStyle name="Calculation 9 10" xfId="3765" xr:uid="{00000000-0005-0000-0000-0000F30B0000}"/>
    <cellStyle name="Calculation 9 10 10" xfId="3766" xr:uid="{00000000-0005-0000-0000-0000F40B0000}"/>
    <cellStyle name="Calculation 9 10 10 2" xfId="3767" xr:uid="{00000000-0005-0000-0000-0000F50B0000}"/>
    <cellStyle name="Calculation 9 10 11" xfId="3768" xr:uid="{00000000-0005-0000-0000-0000F60B0000}"/>
    <cellStyle name="Calculation 9 10 11 2" xfId="3769" xr:uid="{00000000-0005-0000-0000-0000F70B0000}"/>
    <cellStyle name="Calculation 9 10 12" xfId="3770" xr:uid="{00000000-0005-0000-0000-0000F80B0000}"/>
    <cellStyle name="Calculation 9 10 12 2" xfId="3771" xr:uid="{00000000-0005-0000-0000-0000F90B0000}"/>
    <cellStyle name="Calculation 9 10 13" xfId="3772" xr:uid="{00000000-0005-0000-0000-0000FA0B0000}"/>
    <cellStyle name="Calculation 9 10 13 2" xfId="3773" xr:uid="{00000000-0005-0000-0000-0000FB0B0000}"/>
    <cellStyle name="Calculation 9 10 14" xfId="3774" xr:uid="{00000000-0005-0000-0000-0000FC0B0000}"/>
    <cellStyle name="Calculation 9 10 14 2" xfId="3775" xr:uid="{00000000-0005-0000-0000-0000FD0B0000}"/>
    <cellStyle name="Calculation 9 10 15" xfId="3776" xr:uid="{00000000-0005-0000-0000-0000FE0B0000}"/>
    <cellStyle name="Calculation 9 10 15 2" xfId="3777" xr:uid="{00000000-0005-0000-0000-0000FF0B0000}"/>
    <cellStyle name="Calculation 9 10 16" xfId="3778" xr:uid="{00000000-0005-0000-0000-0000000C0000}"/>
    <cellStyle name="Calculation 9 10 16 2" xfId="3779" xr:uid="{00000000-0005-0000-0000-0000010C0000}"/>
    <cellStyle name="Calculation 9 10 17" xfId="3780" xr:uid="{00000000-0005-0000-0000-0000020C0000}"/>
    <cellStyle name="Calculation 9 10 17 2" xfId="3781" xr:uid="{00000000-0005-0000-0000-0000030C0000}"/>
    <cellStyle name="Calculation 9 10 18" xfId="3782" xr:uid="{00000000-0005-0000-0000-0000040C0000}"/>
    <cellStyle name="Calculation 9 10 2" xfId="3783" xr:uid="{00000000-0005-0000-0000-0000050C0000}"/>
    <cellStyle name="Calculation 9 10 2 2" xfId="3784" xr:uid="{00000000-0005-0000-0000-0000060C0000}"/>
    <cellStyle name="Calculation 9 10 3" xfId="3785" xr:uid="{00000000-0005-0000-0000-0000070C0000}"/>
    <cellStyle name="Calculation 9 10 3 2" xfId="3786" xr:uid="{00000000-0005-0000-0000-0000080C0000}"/>
    <cellStyle name="Calculation 9 10 4" xfId="3787" xr:uid="{00000000-0005-0000-0000-0000090C0000}"/>
    <cellStyle name="Calculation 9 10 4 2" xfId="3788" xr:uid="{00000000-0005-0000-0000-00000A0C0000}"/>
    <cellStyle name="Calculation 9 10 5" xfId="3789" xr:uid="{00000000-0005-0000-0000-00000B0C0000}"/>
    <cellStyle name="Calculation 9 10 5 2" xfId="3790" xr:uid="{00000000-0005-0000-0000-00000C0C0000}"/>
    <cellStyle name="Calculation 9 10 6" xfId="3791" xr:uid="{00000000-0005-0000-0000-00000D0C0000}"/>
    <cellStyle name="Calculation 9 10 6 2" xfId="3792" xr:uid="{00000000-0005-0000-0000-00000E0C0000}"/>
    <cellStyle name="Calculation 9 10 7" xfId="3793" xr:uid="{00000000-0005-0000-0000-00000F0C0000}"/>
    <cellStyle name="Calculation 9 10 7 2" xfId="3794" xr:uid="{00000000-0005-0000-0000-0000100C0000}"/>
    <cellStyle name="Calculation 9 10 8" xfId="3795" xr:uid="{00000000-0005-0000-0000-0000110C0000}"/>
    <cellStyle name="Calculation 9 10 8 2" xfId="3796" xr:uid="{00000000-0005-0000-0000-0000120C0000}"/>
    <cellStyle name="Calculation 9 10 9" xfId="3797" xr:uid="{00000000-0005-0000-0000-0000130C0000}"/>
    <cellStyle name="Calculation 9 10 9 2" xfId="3798" xr:uid="{00000000-0005-0000-0000-0000140C0000}"/>
    <cellStyle name="Calculation 9 11" xfId="3799" xr:uid="{00000000-0005-0000-0000-0000150C0000}"/>
    <cellStyle name="Calculation 9 11 10" xfId="3800" xr:uid="{00000000-0005-0000-0000-0000160C0000}"/>
    <cellStyle name="Calculation 9 11 10 2" xfId="3801" xr:uid="{00000000-0005-0000-0000-0000170C0000}"/>
    <cellStyle name="Calculation 9 11 11" xfId="3802" xr:uid="{00000000-0005-0000-0000-0000180C0000}"/>
    <cellStyle name="Calculation 9 11 11 2" xfId="3803" xr:uid="{00000000-0005-0000-0000-0000190C0000}"/>
    <cellStyle name="Calculation 9 11 12" xfId="3804" xr:uid="{00000000-0005-0000-0000-00001A0C0000}"/>
    <cellStyle name="Calculation 9 11 12 2" xfId="3805" xr:uid="{00000000-0005-0000-0000-00001B0C0000}"/>
    <cellStyle name="Calculation 9 11 13" xfId="3806" xr:uid="{00000000-0005-0000-0000-00001C0C0000}"/>
    <cellStyle name="Calculation 9 11 13 2" xfId="3807" xr:uid="{00000000-0005-0000-0000-00001D0C0000}"/>
    <cellStyle name="Calculation 9 11 14" xfId="3808" xr:uid="{00000000-0005-0000-0000-00001E0C0000}"/>
    <cellStyle name="Calculation 9 11 14 2" xfId="3809" xr:uid="{00000000-0005-0000-0000-00001F0C0000}"/>
    <cellStyle name="Calculation 9 11 15" xfId="3810" xr:uid="{00000000-0005-0000-0000-0000200C0000}"/>
    <cellStyle name="Calculation 9 11 15 2" xfId="3811" xr:uid="{00000000-0005-0000-0000-0000210C0000}"/>
    <cellStyle name="Calculation 9 11 16" xfId="3812" xr:uid="{00000000-0005-0000-0000-0000220C0000}"/>
    <cellStyle name="Calculation 9 11 16 2" xfId="3813" xr:uid="{00000000-0005-0000-0000-0000230C0000}"/>
    <cellStyle name="Calculation 9 11 17" xfId="3814" xr:uid="{00000000-0005-0000-0000-0000240C0000}"/>
    <cellStyle name="Calculation 9 11 17 2" xfId="3815" xr:uid="{00000000-0005-0000-0000-0000250C0000}"/>
    <cellStyle name="Calculation 9 11 18" xfId="3816" xr:uid="{00000000-0005-0000-0000-0000260C0000}"/>
    <cellStyle name="Calculation 9 11 2" xfId="3817" xr:uid="{00000000-0005-0000-0000-0000270C0000}"/>
    <cellStyle name="Calculation 9 11 2 2" xfId="3818" xr:uid="{00000000-0005-0000-0000-0000280C0000}"/>
    <cellStyle name="Calculation 9 11 3" xfId="3819" xr:uid="{00000000-0005-0000-0000-0000290C0000}"/>
    <cellStyle name="Calculation 9 11 3 2" xfId="3820" xr:uid="{00000000-0005-0000-0000-00002A0C0000}"/>
    <cellStyle name="Calculation 9 11 4" xfId="3821" xr:uid="{00000000-0005-0000-0000-00002B0C0000}"/>
    <cellStyle name="Calculation 9 11 4 2" xfId="3822" xr:uid="{00000000-0005-0000-0000-00002C0C0000}"/>
    <cellStyle name="Calculation 9 11 5" xfId="3823" xr:uid="{00000000-0005-0000-0000-00002D0C0000}"/>
    <cellStyle name="Calculation 9 11 5 2" xfId="3824" xr:uid="{00000000-0005-0000-0000-00002E0C0000}"/>
    <cellStyle name="Calculation 9 11 6" xfId="3825" xr:uid="{00000000-0005-0000-0000-00002F0C0000}"/>
    <cellStyle name="Calculation 9 11 6 2" xfId="3826" xr:uid="{00000000-0005-0000-0000-0000300C0000}"/>
    <cellStyle name="Calculation 9 11 7" xfId="3827" xr:uid="{00000000-0005-0000-0000-0000310C0000}"/>
    <cellStyle name="Calculation 9 11 7 2" xfId="3828" xr:uid="{00000000-0005-0000-0000-0000320C0000}"/>
    <cellStyle name="Calculation 9 11 8" xfId="3829" xr:uid="{00000000-0005-0000-0000-0000330C0000}"/>
    <cellStyle name="Calculation 9 11 8 2" xfId="3830" xr:uid="{00000000-0005-0000-0000-0000340C0000}"/>
    <cellStyle name="Calculation 9 11 9" xfId="3831" xr:uid="{00000000-0005-0000-0000-0000350C0000}"/>
    <cellStyle name="Calculation 9 11 9 2" xfId="3832" xr:uid="{00000000-0005-0000-0000-0000360C0000}"/>
    <cellStyle name="Calculation 9 12" xfId="3833" xr:uid="{00000000-0005-0000-0000-0000370C0000}"/>
    <cellStyle name="Calculation 9 12 10" xfId="3834" xr:uid="{00000000-0005-0000-0000-0000380C0000}"/>
    <cellStyle name="Calculation 9 12 10 2" xfId="3835" xr:uid="{00000000-0005-0000-0000-0000390C0000}"/>
    <cellStyle name="Calculation 9 12 11" xfId="3836" xr:uid="{00000000-0005-0000-0000-00003A0C0000}"/>
    <cellStyle name="Calculation 9 12 11 2" xfId="3837" xr:uid="{00000000-0005-0000-0000-00003B0C0000}"/>
    <cellStyle name="Calculation 9 12 12" xfId="3838" xr:uid="{00000000-0005-0000-0000-00003C0C0000}"/>
    <cellStyle name="Calculation 9 12 12 2" xfId="3839" xr:uid="{00000000-0005-0000-0000-00003D0C0000}"/>
    <cellStyle name="Calculation 9 12 13" xfId="3840" xr:uid="{00000000-0005-0000-0000-00003E0C0000}"/>
    <cellStyle name="Calculation 9 12 13 2" xfId="3841" xr:uid="{00000000-0005-0000-0000-00003F0C0000}"/>
    <cellStyle name="Calculation 9 12 14" xfId="3842" xr:uid="{00000000-0005-0000-0000-0000400C0000}"/>
    <cellStyle name="Calculation 9 12 14 2" xfId="3843" xr:uid="{00000000-0005-0000-0000-0000410C0000}"/>
    <cellStyle name="Calculation 9 12 15" xfId="3844" xr:uid="{00000000-0005-0000-0000-0000420C0000}"/>
    <cellStyle name="Calculation 9 12 15 2" xfId="3845" xr:uid="{00000000-0005-0000-0000-0000430C0000}"/>
    <cellStyle name="Calculation 9 12 16" xfId="3846" xr:uid="{00000000-0005-0000-0000-0000440C0000}"/>
    <cellStyle name="Calculation 9 12 2" xfId="3847" xr:uid="{00000000-0005-0000-0000-0000450C0000}"/>
    <cellStyle name="Calculation 9 12 2 2" xfId="3848" xr:uid="{00000000-0005-0000-0000-0000460C0000}"/>
    <cellStyle name="Calculation 9 12 3" xfId="3849" xr:uid="{00000000-0005-0000-0000-0000470C0000}"/>
    <cellStyle name="Calculation 9 12 3 2" xfId="3850" xr:uid="{00000000-0005-0000-0000-0000480C0000}"/>
    <cellStyle name="Calculation 9 12 4" xfId="3851" xr:uid="{00000000-0005-0000-0000-0000490C0000}"/>
    <cellStyle name="Calculation 9 12 4 2" xfId="3852" xr:uid="{00000000-0005-0000-0000-00004A0C0000}"/>
    <cellStyle name="Calculation 9 12 5" xfId="3853" xr:uid="{00000000-0005-0000-0000-00004B0C0000}"/>
    <cellStyle name="Calculation 9 12 5 2" xfId="3854" xr:uid="{00000000-0005-0000-0000-00004C0C0000}"/>
    <cellStyle name="Calculation 9 12 6" xfId="3855" xr:uid="{00000000-0005-0000-0000-00004D0C0000}"/>
    <cellStyle name="Calculation 9 12 6 2" xfId="3856" xr:uid="{00000000-0005-0000-0000-00004E0C0000}"/>
    <cellStyle name="Calculation 9 12 7" xfId="3857" xr:uid="{00000000-0005-0000-0000-00004F0C0000}"/>
    <cellStyle name="Calculation 9 12 7 2" xfId="3858" xr:uid="{00000000-0005-0000-0000-0000500C0000}"/>
    <cellStyle name="Calculation 9 12 8" xfId="3859" xr:uid="{00000000-0005-0000-0000-0000510C0000}"/>
    <cellStyle name="Calculation 9 12 8 2" xfId="3860" xr:uid="{00000000-0005-0000-0000-0000520C0000}"/>
    <cellStyle name="Calculation 9 12 9" xfId="3861" xr:uid="{00000000-0005-0000-0000-0000530C0000}"/>
    <cellStyle name="Calculation 9 12 9 2" xfId="3862" xr:uid="{00000000-0005-0000-0000-0000540C0000}"/>
    <cellStyle name="Calculation 9 13" xfId="3863" xr:uid="{00000000-0005-0000-0000-0000550C0000}"/>
    <cellStyle name="Calculation 9 13 10" xfId="3864" xr:uid="{00000000-0005-0000-0000-0000560C0000}"/>
    <cellStyle name="Calculation 9 13 10 2" xfId="3865" xr:uid="{00000000-0005-0000-0000-0000570C0000}"/>
    <cellStyle name="Calculation 9 13 11" xfId="3866" xr:uid="{00000000-0005-0000-0000-0000580C0000}"/>
    <cellStyle name="Calculation 9 13 11 2" xfId="3867" xr:uid="{00000000-0005-0000-0000-0000590C0000}"/>
    <cellStyle name="Calculation 9 13 12" xfId="3868" xr:uid="{00000000-0005-0000-0000-00005A0C0000}"/>
    <cellStyle name="Calculation 9 13 12 2" xfId="3869" xr:uid="{00000000-0005-0000-0000-00005B0C0000}"/>
    <cellStyle name="Calculation 9 13 13" xfId="3870" xr:uid="{00000000-0005-0000-0000-00005C0C0000}"/>
    <cellStyle name="Calculation 9 13 13 2" xfId="3871" xr:uid="{00000000-0005-0000-0000-00005D0C0000}"/>
    <cellStyle name="Calculation 9 13 14" xfId="3872" xr:uid="{00000000-0005-0000-0000-00005E0C0000}"/>
    <cellStyle name="Calculation 9 13 14 2" xfId="3873" xr:uid="{00000000-0005-0000-0000-00005F0C0000}"/>
    <cellStyle name="Calculation 9 13 15" xfId="3874" xr:uid="{00000000-0005-0000-0000-0000600C0000}"/>
    <cellStyle name="Calculation 9 13 15 2" xfId="3875" xr:uid="{00000000-0005-0000-0000-0000610C0000}"/>
    <cellStyle name="Calculation 9 13 16" xfId="3876" xr:uid="{00000000-0005-0000-0000-0000620C0000}"/>
    <cellStyle name="Calculation 9 13 2" xfId="3877" xr:uid="{00000000-0005-0000-0000-0000630C0000}"/>
    <cellStyle name="Calculation 9 13 2 2" xfId="3878" xr:uid="{00000000-0005-0000-0000-0000640C0000}"/>
    <cellStyle name="Calculation 9 13 3" xfId="3879" xr:uid="{00000000-0005-0000-0000-0000650C0000}"/>
    <cellStyle name="Calculation 9 13 3 2" xfId="3880" xr:uid="{00000000-0005-0000-0000-0000660C0000}"/>
    <cellStyle name="Calculation 9 13 4" xfId="3881" xr:uid="{00000000-0005-0000-0000-0000670C0000}"/>
    <cellStyle name="Calculation 9 13 4 2" xfId="3882" xr:uid="{00000000-0005-0000-0000-0000680C0000}"/>
    <cellStyle name="Calculation 9 13 5" xfId="3883" xr:uid="{00000000-0005-0000-0000-0000690C0000}"/>
    <cellStyle name="Calculation 9 13 5 2" xfId="3884" xr:uid="{00000000-0005-0000-0000-00006A0C0000}"/>
    <cellStyle name="Calculation 9 13 6" xfId="3885" xr:uid="{00000000-0005-0000-0000-00006B0C0000}"/>
    <cellStyle name="Calculation 9 13 6 2" xfId="3886" xr:uid="{00000000-0005-0000-0000-00006C0C0000}"/>
    <cellStyle name="Calculation 9 13 7" xfId="3887" xr:uid="{00000000-0005-0000-0000-00006D0C0000}"/>
    <cellStyle name="Calculation 9 13 7 2" xfId="3888" xr:uid="{00000000-0005-0000-0000-00006E0C0000}"/>
    <cellStyle name="Calculation 9 13 8" xfId="3889" xr:uid="{00000000-0005-0000-0000-00006F0C0000}"/>
    <cellStyle name="Calculation 9 13 8 2" xfId="3890" xr:uid="{00000000-0005-0000-0000-0000700C0000}"/>
    <cellStyle name="Calculation 9 13 9" xfId="3891" xr:uid="{00000000-0005-0000-0000-0000710C0000}"/>
    <cellStyle name="Calculation 9 13 9 2" xfId="3892" xr:uid="{00000000-0005-0000-0000-0000720C0000}"/>
    <cellStyle name="Calculation 9 14" xfId="3893" xr:uid="{00000000-0005-0000-0000-0000730C0000}"/>
    <cellStyle name="Calculation 9 14 10" xfId="3894" xr:uid="{00000000-0005-0000-0000-0000740C0000}"/>
    <cellStyle name="Calculation 9 14 10 2" xfId="3895" xr:uid="{00000000-0005-0000-0000-0000750C0000}"/>
    <cellStyle name="Calculation 9 14 11" xfId="3896" xr:uid="{00000000-0005-0000-0000-0000760C0000}"/>
    <cellStyle name="Calculation 9 14 11 2" xfId="3897" xr:uid="{00000000-0005-0000-0000-0000770C0000}"/>
    <cellStyle name="Calculation 9 14 12" xfId="3898" xr:uid="{00000000-0005-0000-0000-0000780C0000}"/>
    <cellStyle name="Calculation 9 14 12 2" xfId="3899" xr:uid="{00000000-0005-0000-0000-0000790C0000}"/>
    <cellStyle name="Calculation 9 14 13" xfId="3900" xr:uid="{00000000-0005-0000-0000-00007A0C0000}"/>
    <cellStyle name="Calculation 9 14 13 2" xfId="3901" xr:uid="{00000000-0005-0000-0000-00007B0C0000}"/>
    <cellStyle name="Calculation 9 14 14" xfId="3902" xr:uid="{00000000-0005-0000-0000-00007C0C0000}"/>
    <cellStyle name="Calculation 9 14 14 2" xfId="3903" xr:uid="{00000000-0005-0000-0000-00007D0C0000}"/>
    <cellStyle name="Calculation 9 14 15" xfId="3904" xr:uid="{00000000-0005-0000-0000-00007E0C0000}"/>
    <cellStyle name="Calculation 9 14 2" xfId="3905" xr:uid="{00000000-0005-0000-0000-00007F0C0000}"/>
    <cellStyle name="Calculation 9 14 2 2" xfId="3906" xr:uid="{00000000-0005-0000-0000-0000800C0000}"/>
    <cellStyle name="Calculation 9 14 3" xfId="3907" xr:uid="{00000000-0005-0000-0000-0000810C0000}"/>
    <cellStyle name="Calculation 9 14 3 2" xfId="3908" xr:uid="{00000000-0005-0000-0000-0000820C0000}"/>
    <cellStyle name="Calculation 9 14 4" xfId="3909" xr:uid="{00000000-0005-0000-0000-0000830C0000}"/>
    <cellStyle name="Calculation 9 14 4 2" xfId="3910" xr:uid="{00000000-0005-0000-0000-0000840C0000}"/>
    <cellStyle name="Calculation 9 14 5" xfId="3911" xr:uid="{00000000-0005-0000-0000-0000850C0000}"/>
    <cellStyle name="Calculation 9 14 5 2" xfId="3912" xr:uid="{00000000-0005-0000-0000-0000860C0000}"/>
    <cellStyle name="Calculation 9 14 6" xfId="3913" xr:uid="{00000000-0005-0000-0000-0000870C0000}"/>
    <cellStyle name="Calculation 9 14 6 2" xfId="3914" xr:uid="{00000000-0005-0000-0000-0000880C0000}"/>
    <cellStyle name="Calculation 9 14 7" xfId="3915" xr:uid="{00000000-0005-0000-0000-0000890C0000}"/>
    <cellStyle name="Calculation 9 14 7 2" xfId="3916" xr:uid="{00000000-0005-0000-0000-00008A0C0000}"/>
    <cellStyle name="Calculation 9 14 8" xfId="3917" xr:uid="{00000000-0005-0000-0000-00008B0C0000}"/>
    <cellStyle name="Calculation 9 14 8 2" xfId="3918" xr:uid="{00000000-0005-0000-0000-00008C0C0000}"/>
    <cellStyle name="Calculation 9 14 9" xfId="3919" xr:uid="{00000000-0005-0000-0000-00008D0C0000}"/>
    <cellStyle name="Calculation 9 14 9 2" xfId="3920" xr:uid="{00000000-0005-0000-0000-00008E0C0000}"/>
    <cellStyle name="Calculation 9 15" xfId="3921" xr:uid="{00000000-0005-0000-0000-00008F0C0000}"/>
    <cellStyle name="Calculation 9 15 2" xfId="3922" xr:uid="{00000000-0005-0000-0000-0000900C0000}"/>
    <cellStyle name="Calculation 9 16" xfId="3923" xr:uid="{00000000-0005-0000-0000-0000910C0000}"/>
    <cellStyle name="Calculation 9 16 2" xfId="3924" xr:uid="{00000000-0005-0000-0000-0000920C0000}"/>
    <cellStyle name="Calculation 9 17" xfId="3925" xr:uid="{00000000-0005-0000-0000-0000930C0000}"/>
    <cellStyle name="Calculation 9 17 2" xfId="3926" xr:uid="{00000000-0005-0000-0000-0000940C0000}"/>
    <cellStyle name="Calculation 9 18" xfId="3927" xr:uid="{00000000-0005-0000-0000-0000950C0000}"/>
    <cellStyle name="Calculation 9 18 2" xfId="3928" xr:uid="{00000000-0005-0000-0000-0000960C0000}"/>
    <cellStyle name="Calculation 9 19" xfId="3929" xr:uid="{00000000-0005-0000-0000-0000970C0000}"/>
    <cellStyle name="Calculation 9 19 2" xfId="3930" xr:uid="{00000000-0005-0000-0000-0000980C0000}"/>
    <cellStyle name="Calculation 9 2" xfId="3931" xr:uid="{00000000-0005-0000-0000-0000990C0000}"/>
    <cellStyle name="Calculation 9 2 10" xfId="3932" xr:uid="{00000000-0005-0000-0000-00009A0C0000}"/>
    <cellStyle name="Calculation 9 2 10 10" xfId="3933" xr:uid="{00000000-0005-0000-0000-00009B0C0000}"/>
    <cellStyle name="Calculation 9 2 10 10 2" xfId="3934" xr:uid="{00000000-0005-0000-0000-00009C0C0000}"/>
    <cellStyle name="Calculation 9 2 10 11" xfId="3935" xr:uid="{00000000-0005-0000-0000-00009D0C0000}"/>
    <cellStyle name="Calculation 9 2 10 11 2" xfId="3936" xr:uid="{00000000-0005-0000-0000-00009E0C0000}"/>
    <cellStyle name="Calculation 9 2 10 12" xfId="3937" xr:uid="{00000000-0005-0000-0000-00009F0C0000}"/>
    <cellStyle name="Calculation 9 2 10 12 2" xfId="3938" xr:uid="{00000000-0005-0000-0000-0000A00C0000}"/>
    <cellStyle name="Calculation 9 2 10 13" xfId="3939" xr:uid="{00000000-0005-0000-0000-0000A10C0000}"/>
    <cellStyle name="Calculation 9 2 10 13 2" xfId="3940" xr:uid="{00000000-0005-0000-0000-0000A20C0000}"/>
    <cellStyle name="Calculation 9 2 10 14" xfId="3941" xr:uid="{00000000-0005-0000-0000-0000A30C0000}"/>
    <cellStyle name="Calculation 9 2 10 14 2" xfId="3942" xr:uid="{00000000-0005-0000-0000-0000A40C0000}"/>
    <cellStyle name="Calculation 9 2 10 15" xfId="3943" xr:uid="{00000000-0005-0000-0000-0000A50C0000}"/>
    <cellStyle name="Calculation 9 2 10 15 2" xfId="3944" xr:uid="{00000000-0005-0000-0000-0000A60C0000}"/>
    <cellStyle name="Calculation 9 2 10 16" xfId="3945" xr:uid="{00000000-0005-0000-0000-0000A70C0000}"/>
    <cellStyle name="Calculation 9 2 10 16 2" xfId="3946" xr:uid="{00000000-0005-0000-0000-0000A80C0000}"/>
    <cellStyle name="Calculation 9 2 10 17" xfId="3947" xr:uid="{00000000-0005-0000-0000-0000A90C0000}"/>
    <cellStyle name="Calculation 9 2 10 17 2" xfId="3948" xr:uid="{00000000-0005-0000-0000-0000AA0C0000}"/>
    <cellStyle name="Calculation 9 2 10 18" xfId="3949" xr:uid="{00000000-0005-0000-0000-0000AB0C0000}"/>
    <cellStyle name="Calculation 9 2 10 2" xfId="3950" xr:uid="{00000000-0005-0000-0000-0000AC0C0000}"/>
    <cellStyle name="Calculation 9 2 10 2 2" xfId="3951" xr:uid="{00000000-0005-0000-0000-0000AD0C0000}"/>
    <cellStyle name="Calculation 9 2 10 3" xfId="3952" xr:uid="{00000000-0005-0000-0000-0000AE0C0000}"/>
    <cellStyle name="Calculation 9 2 10 3 2" xfId="3953" xr:uid="{00000000-0005-0000-0000-0000AF0C0000}"/>
    <cellStyle name="Calculation 9 2 10 4" xfId="3954" xr:uid="{00000000-0005-0000-0000-0000B00C0000}"/>
    <cellStyle name="Calculation 9 2 10 4 2" xfId="3955" xr:uid="{00000000-0005-0000-0000-0000B10C0000}"/>
    <cellStyle name="Calculation 9 2 10 5" xfId="3956" xr:uid="{00000000-0005-0000-0000-0000B20C0000}"/>
    <cellStyle name="Calculation 9 2 10 5 2" xfId="3957" xr:uid="{00000000-0005-0000-0000-0000B30C0000}"/>
    <cellStyle name="Calculation 9 2 10 6" xfId="3958" xr:uid="{00000000-0005-0000-0000-0000B40C0000}"/>
    <cellStyle name="Calculation 9 2 10 6 2" xfId="3959" xr:uid="{00000000-0005-0000-0000-0000B50C0000}"/>
    <cellStyle name="Calculation 9 2 10 7" xfId="3960" xr:uid="{00000000-0005-0000-0000-0000B60C0000}"/>
    <cellStyle name="Calculation 9 2 10 7 2" xfId="3961" xr:uid="{00000000-0005-0000-0000-0000B70C0000}"/>
    <cellStyle name="Calculation 9 2 10 8" xfId="3962" xr:uid="{00000000-0005-0000-0000-0000B80C0000}"/>
    <cellStyle name="Calculation 9 2 10 8 2" xfId="3963" xr:uid="{00000000-0005-0000-0000-0000B90C0000}"/>
    <cellStyle name="Calculation 9 2 10 9" xfId="3964" xr:uid="{00000000-0005-0000-0000-0000BA0C0000}"/>
    <cellStyle name="Calculation 9 2 10 9 2" xfId="3965" xr:uid="{00000000-0005-0000-0000-0000BB0C0000}"/>
    <cellStyle name="Calculation 9 2 11" xfId="3966" xr:uid="{00000000-0005-0000-0000-0000BC0C0000}"/>
    <cellStyle name="Calculation 9 2 11 10" xfId="3967" xr:uid="{00000000-0005-0000-0000-0000BD0C0000}"/>
    <cellStyle name="Calculation 9 2 11 10 2" xfId="3968" xr:uid="{00000000-0005-0000-0000-0000BE0C0000}"/>
    <cellStyle name="Calculation 9 2 11 11" xfId="3969" xr:uid="{00000000-0005-0000-0000-0000BF0C0000}"/>
    <cellStyle name="Calculation 9 2 11 11 2" xfId="3970" xr:uid="{00000000-0005-0000-0000-0000C00C0000}"/>
    <cellStyle name="Calculation 9 2 11 12" xfId="3971" xr:uid="{00000000-0005-0000-0000-0000C10C0000}"/>
    <cellStyle name="Calculation 9 2 11 12 2" xfId="3972" xr:uid="{00000000-0005-0000-0000-0000C20C0000}"/>
    <cellStyle name="Calculation 9 2 11 13" xfId="3973" xr:uid="{00000000-0005-0000-0000-0000C30C0000}"/>
    <cellStyle name="Calculation 9 2 11 13 2" xfId="3974" xr:uid="{00000000-0005-0000-0000-0000C40C0000}"/>
    <cellStyle name="Calculation 9 2 11 14" xfId="3975" xr:uid="{00000000-0005-0000-0000-0000C50C0000}"/>
    <cellStyle name="Calculation 9 2 11 14 2" xfId="3976" xr:uid="{00000000-0005-0000-0000-0000C60C0000}"/>
    <cellStyle name="Calculation 9 2 11 15" xfId="3977" xr:uid="{00000000-0005-0000-0000-0000C70C0000}"/>
    <cellStyle name="Calculation 9 2 11 15 2" xfId="3978" xr:uid="{00000000-0005-0000-0000-0000C80C0000}"/>
    <cellStyle name="Calculation 9 2 11 16" xfId="3979" xr:uid="{00000000-0005-0000-0000-0000C90C0000}"/>
    <cellStyle name="Calculation 9 2 11 2" xfId="3980" xr:uid="{00000000-0005-0000-0000-0000CA0C0000}"/>
    <cellStyle name="Calculation 9 2 11 2 2" xfId="3981" xr:uid="{00000000-0005-0000-0000-0000CB0C0000}"/>
    <cellStyle name="Calculation 9 2 11 3" xfId="3982" xr:uid="{00000000-0005-0000-0000-0000CC0C0000}"/>
    <cellStyle name="Calculation 9 2 11 3 2" xfId="3983" xr:uid="{00000000-0005-0000-0000-0000CD0C0000}"/>
    <cellStyle name="Calculation 9 2 11 4" xfId="3984" xr:uid="{00000000-0005-0000-0000-0000CE0C0000}"/>
    <cellStyle name="Calculation 9 2 11 4 2" xfId="3985" xr:uid="{00000000-0005-0000-0000-0000CF0C0000}"/>
    <cellStyle name="Calculation 9 2 11 5" xfId="3986" xr:uid="{00000000-0005-0000-0000-0000D00C0000}"/>
    <cellStyle name="Calculation 9 2 11 5 2" xfId="3987" xr:uid="{00000000-0005-0000-0000-0000D10C0000}"/>
    <cellStyle name="Calculation 9 2 11 6" xfId="3988" xr:uid="{00000000-0005-0000-0000-0000D20C0000}"/>
    <cellStyle name="Calculation 9 2 11 6 2" xfId="3989" xr:uid="{00000000-0005-0000-0000-0000D30C0000}"/>
    <cellStyle name="Calculation 9 2 11 7" xfId="3990" xr:uid="{00000000-0005-0000-0000-0000D40C0000}"/>
    <cellStyle name="Calculation 9 2 11 7 2" xfId="3991" xr:uid="{00000000-0005-0000-0000-0000D50C0000}"/>
    <cellStyle name="Calculation 9 2 11 8" xfId="3992" xr:uid="{00000000-0005-0000-0000-0000D60C0000}"/>
    <cellStyle name="Calculation 9 2 11 8 2" xfId="3993" xr:uid="{00000000-0005-0000-0000-0000D70C0000}"/>
    <cellStyle name="Calculation 9 2 11 9" xfId="3994" xr:uid="{00000000-0005-0000-0000-0000D80C0000}"/>
    <cellStyle name="Calculation 9 2 11 9 2" xfId="3995" xr:uid="{00000000-0005-0000-0000-0000D90C0000}"/>
    <cellStyle name="Calculation 9 2 12" xfId="3996" xr:uid="{00000000-0005-0000-0000-0000DA0C0000}"/>
    <cellStyle name="Calculation 9 2 12 10" xfId="3997" xr:uid="{00000000-0005-0000-0000-0000DB0C0000}"/>
    <cellStyle name="Calculation 9 2 12 10 2" xfId="3998" xr:uid="{00000000-0005-0000-0000-0000DC0C0000}"/>
    <cellStyle name="Calculation 9 2 12 11" xfId="3999" xr:uid="{00000000-0005-0000-0000-0000DD0C0000}"/>
    <cellStyle name="Calculation 9 2 12 11 2" xfId="4000" xr:uid="{00000000-0005-0000-0000-0000DE0C0000}"/>
    <cellStyle name="Calculation 9 2 12 12" xfId="4001" xr:uid="{00000000-0005-0000-0000-0000DF0C0000}"/>
    <cellStyle name="Calculation 9 2 12 12 2" xfId="4002" xr:uid="{00000000-0005-0000-0000-0000E00C0000}"/>
    <cellStyle name="Calculation 9 2 12 13" xfId="4003" xr:uid="{00000000-0005-0000-0000-0000E10C0000}"/>
    <cellStyle name="Calculation 9 2 12 13 2" xfId="4004" xr:uid="{00000000-0005-0000-0000-0000E20C0000}"/>
    <cellStyle name="Calculation 9 2 12 14" xfId="4005" xr:uid="{00000000-0005-0000-0000-0000E30C0000}"/>
    <cellStyle name="Calculation 9 2 12 14 2" xfId="4006" xr:uid="{00000000-0005-0000-0000-0000E40C0000}"/>
    <cellStyle name="Calculation 9 2 12 15" xfId="4007" xr:uid="{00000000-0005-0000-0000-0000E50C0000}"/>
    <cellStyle name="Calculation 9 2 12 15 2" xfId="4008" xr:uid="{00000000-0005-0000-0000-0000E60C0000}"/>
    <cellStyle name="Calculation 9 2 12 16" xfId="4009" xr:uid="{00000000-0005-0000-0000-0000E70C0000}"/>
    <cellStyle name="Calculation 9 2 12 2" xfId="4010" xr:uid="{00000000-0005-0000-0000-0000E80C0000}"/>
    <cellStyle name="Calculation 9 2 12 2 2" xfId="4011" xr:uid="{00000000-0005-0000-0000-0000E90C0000}"/>
    <cellStyle name="Calculation 9 2 12 3" xfId="4012" xr:uid="{00000000-0005-0000-0000-0000EA0C0000}"/>
    <cellStyle name="Calculation 9 2 12 3 2" xfId="4013" xr:uid="{00000000-0005-0000-0000-0000EB0C0000}"/>
    <cellStyle name="Calculation 9 2 12 4" xfId="4014" xr:uid="{00000000-0005-0000-0000-0000EC0C0000}"/>
    <cellStyle name="Calculation 9 2 12 4 2" xfId="4015" xr:uid="{00000000-0005-0000-0000-0000ED0C0000}"/>
    <cellStyle name="Calculation 9 2 12 5" xfId="4016" xr:uid="{00000000-0005-0000-0000-0000EE0C0000}"/>
    <cellStyle name="Calculation 9 2 12 5 2" xfId="4017" xr:uid="{00000000-0005-0000-0000-0000EF0C0000}"/>
    <cellStyle name="Calculation 9 2 12 6" xfId="4018" xr:uid="{00000000-0005-0000-0000-0000F00C0000}"/>
    <cellStyle name="Calculation 9 2 12 6 2" xfId="4019" xr:uid="{00000000-0005-0000-0000-0000F10C0000}"/>
    <cellStyle name="Calculation 9 2 12 7" xfId="4020" xr:uid="{00000000-0005-0000-0000-0000F20C0000}"/>
    <cellStyle name="Calculation 9 2 12 7 2" xfId="4021" xr:uid="{00000000-0005-0000-0000-0000F30C0000}"/>
    <cellStyle name="Calculation 9 2 12 8" xfId="4022" xr:uid="{00000000-0005-0000-0000-0000F40C0000}"/>
    <cellStyle name="Calculation 9 2 12 8 2" xfId="4023" xr:uid="{00000000-0005-0000-0000-0000F50C0000}"/>
    <cellStyle name="Calculation 9 2 12 9" xfId="4024" xr:uid="{00000000-0005-0000-0000-0000F60C0000}"/>
    <cellStyle name="Calculation 9 2 12 9 2" xfId="4025" xr:uid="{00000000-0005-0000-0000-0000F70C0000}"/>
    <cellStyle name="Calculation 9 2 13" xfId="4026" xr:uid="{00000000-0005-0000-0000-0000F80C0000}"/>
    <cellStyle name="Calculation 9 2 13 10" xfId="4027" xr:uid="{00000000-0005-0000-0000-0000F90C0000}"/>
    <cellStyle name="Calculation 9 2 13 10 2" xfId="4028" xr:uid="{00000000-0005-0000-0000-0000FA0C0000}"/>
    <cellStyle name="Calculation 9 2 13 11" xfId="4029" xr:uid="{00000000-0005-0000-0000-0000FB0C0000}"/>
    <cellStyle name="Calculation 9 2 13 11 2" xfId="4030" xr:uid="{00000000-0005-0000-0000-0000FC0C0000}"/>
    <cellStyle name="Calculation 9 2 13 12" xfId="4031" xr:uid="{00000000-0005-0000-0000-0000FD0C0000}"/>
    <cellStyle name="Calculation 9 2 13 12 2" xfId="4032" xr:uid="{00000000-0005-0000-0000-0000FE0C0000}"/>
    <cellStyle name="Calculation 9 2 13 13" xfId="4033" xr:uid="{00000000-0005-0000-0000-0000FF0C0000}"/>
    <cellStyle name="Calculation 9 2 13 13 2" xfId="4034" xr:uid="{00000000-0005-0000-0000-0000000D0000}"/>
    <cellStyle name="Calculation 9 2 13 14" xfId="4035" xr:uid="{00000000-0005-0000-0000-0000010D0000}"/>
    <cellStyle name="Calculation 9 2 13 14 2" xfId="4036" xr:uid="{00000000-0005-0000-0000-0000020D0000}"/>
    <cellStyle name="Calculation 9 2 13 15" xfId="4037" xr:uid="{00000000-0005-0000-0000-0000030D0000}"/>
    <cellStyle name="Calculation 9 2 13 2" xfId="4038" xr:uid="{00000000-0005-0000-0000-0000040D0000}"/>
    <cellStyle name="Calculation 9 2 13 2 2" xfId="4039" xr:uid="{00000000-0005-0000-0000-0000050D0000}"/>
    <cellStyle name="Calculation 9 2 13 3" xfId="4040" xr:uid="{00000000-0005-0000-0000-0000060D0000}"/>
    <cellStyle name="Calculation 9 2 13 3 2" xfId="4041" xr:uid="{00000000-0005-0000-0000-0000070D0000}"/>
    <cellStyle name="Calculation 9 2 13 4" xfId="4042" xr:uid="{00000000-0005-0000-0000-0000080D0000}"/>
    <cellStyle name="Calculation 9 2 13 4 2" xfId="4043" xr:uid="{00000000-0005-0000-0000-0000090D0000}"/>
    <cellStyle name="Calculation 9 2 13 5" xfId="4044" xr:uid="{00000000-0005-0000-0000-00000A0D0000}"/>
    <cellStyle name="Calculation 9 2 13 5 2" xfId="4045" xr:uid="{00000000-0005-0000-0000-00000B0D0000}"/>
    <cellStyle name="Calculation 9 2 13 6" xfId="4046" xr:uid="{00000000-0005-0000-0000-00000C0D0000}"/>
    <cellStyle name="Calculation 9 2 13 6 2" xfId="4047" xr:uid="{00000000-0005-0000-0000-00000D0D0000}"/>
    <cellStyle name="Calculation 9 2 13 7" xfId="4048" xr:uid="{00000000-0005-0000-0000-00000E0D0000}"/>
    <cellStyle name="Calculation 9 2 13 7 2" xfId="4049" xr:uid="{00000000-0005-0000-0000-00000F0D0000}"/>
    <cellStyle name="Calculation 9 2 13 8" xfId="4050" xr:uid="{00000000-0005-0000-0000-0000100D0000}"/>
    <cellStyle name="Calculation 9 2 13 8 2" xfId="4051" xr:uid="{00000000-0005-0000-0000-0000110D0000}"/>
    <cellStyle name="Calculation 9 2 13 9" xfId="4052" xr:uid="{00000000-0005-0000-0000-0000120D0000}"/>
    <cellStyle name="Calculation 9 2 13 9 2" xfId="4053" xr:uid="{00000000-0005-0000-0000-0000130D0000}"/>
    <cellStyle name="Calculation 9 2 14" xfId="4054" xr:uid="{00000000-0005-0000-0000-0000140D0000}"/>
    <cellStyle name="Calculation 9 2 14 2" xfId="4055" xr:uid="{00000000-0005-0000-0000-0000150D0000}"/>
    <cellStyle name="Calculation 9 2 15" xfId="4056" xr:uid="{00000000-0005-0000-0000-0000160D0000}"/>
    <cellStyle name="Calculation 9 2 15 2" xfId="4057" xr:uid="{00000000-0005-0000-0000-0000170D0000}"/>
    <cellStyle name="Calculation 9 2 16" xfId="4058" xr:uid="{00000000-0005-0000-0000-0000180D0000}"/>
    <cellStyle name="Calculation 9 2 16 2" xfId="4059" xr:uid="{00000000-0005-0000-0000-0000190D0000}"/>
    <cellStyle name="Calculation 9 2 17" xfId="4060" xr:uid="{00000000-0005-0000-0000-00001A0D0000}"/>
    <cellStyle name="Calculation 9 2 17 2" xfId="4061" xr:uid="{00000000-0005-0000-0000-00001B0D0000}"/>
    <cellStyle name="Calculation 9 2 18" xfId="4062" xr:uid="{00000000-0005-0000-0000-00001C0D0000}"/>
    <cellStyle name="Calculation 9 2 18 2" xfId="4063" xr:uid="{00000000-0005-0000-0000-00001D0D0000}"/>
    <cellStyle name="Calculation 9 2 19" xfId="4064" xr:uid="{00000000-0005-0000-0000-00001E0D0000}"/>
    <cellStyle name="Calculation 9 2 19 2" xfId="4065" xr:uid="{00000000-0005-0000-0000-00001F0D0000}"/>
    <cellStyle name="Calculation 9 2 2" xfId="4066" xr:uid="{00000000-0005-0000-0000-0000200D0000}"/>
    <cellStyle name="Calculation 9 2 2 10" xfId="4067" xr:uid="{00000000-0005-0000-0000-0000210D0000}"/>
    <cellStyle name="Calculation 9 2 2 10 2" xfId="4068" xr:uid="{00000000-0005-0000-0000-0000220D0000}"/>
    <cellStyle name="Calculation 9 2 2 11" xfId="4069" xr:uid="{00000000-0005-0000-0000-0000230D0000}"/>
    <cellStyle name="Calculation 9 2 2 11 2" xfId="4070" xr:uid="{00000000-0005-0000-0000-0000240D0000}"/>
    <cellStyle name="Calculation 9 2 2 12" xfId="4071" xr:uid="{00000000-0005-0000-0000-0000250D0000}"/>
    <cellStyle name="Calculation 9 2 2 12 2" xfId="4072" xr:uid="{00000000-0005-0000-0000-0000260D0000}"/>
    <cellStyle name="Calculation 9 2 2 13" xfId="4073" xr:uid="{00000000-0005-0000-0000-0000270D0000}"/>
    <cellStyle name="Calculation 9 2 2 13 2" xfId="4074" xr:uid="{00000000-0005-0000-0000-0000280D0000}"/>
    <cellStyle name="Calculation 9 2 2 14" xfId="4075" xr:uid="{00000000-0005-0000-0000-0000290D0000}"/>
    <cellStyle name="Calculation 9 2 2 14 2" xfId="4076" xr:uid="{00000000-0005-0000-0000-00002A0D0000}"/>
    <cellStyle name="Calculation 9 2 2 15" xfId="4077" xr:uid="{00000000-0005-0000-0000-00002B0D0000}"/>
    <cellStyle name="Calculation 9 2 2 15 2" xfId="4078" xr:uid="{00000000-0005-0000-0000-00002C0D0000}"/>
    <cellStyle name="Calculation 9 2 2 16" xfId="4079" xr:uid="{00000000-0005-0000-0000-00002D0D0000}"/>
    <cellStyle name="Calculation 9 2 2 16 2" xfId="4080" xr:uid="{00000000-0005-0000-0000-00002E0D0000}"/>
    <cellStyle name="Calculation 9 2 2 17" xfId="4081" xr:uid="{00000000-0005-0000-0000-00002F0D0000}"/>
    <cellStyle name="Calculation 9 2 2 17 2" xfId="4082" xr:uid="{00000000-0005-0000-0000-0000300D0000}"/>
    <cellStyle name="Calculation 9 2 2 18" xfId="4083" xr:uid="{00000000-0005-0000-0000-0000310D0000}"/>
    <cellStyle name="Calculation 9 2 2 18 2" xfId="4084" xr:uid="{00000000-0005-0000-0000-0000320D0000}"/>
    <cellStyle name="Calculation 9 2 2 19" xfId="4085" xr:uid="{00000000-0005-0000-0000-0000330D0000}"/>
    <cellStyle name="Calculation 9 2 2 19 2" xfId="4086" xr:uid="{00000000-0005-0000-0000-0000340D0000}"/>
    <cellStyle name="Calculation 9 2 2 2" xfId="4087" xr:uid="{00000000-0005-0000-0000-0000350D0000}"/>
    <cellStyle name="Calculation 9 2 2 2 10" xfId="4088" xr:uid="{00000000-0005-0000-0000-0000360D0000}"/>
    <cellStyle name="Calculation 9 2 2 2 10 2" xfId="4089" xr:uid="{00000000-0005-0000-0000-0000370D0000}"/>
    <cellStyle name="Calculation 9 2 2 2 11" xfId="4090" xr:uid="{00000000-0005-0000-0000-0000380D0000}"/>
    <cellStyle name="Calculation 9 2 2 2 11 2" xfId="4091" xr:uid="{00000000-0005-0000-0000-0000390D0000}"/>
    <cellStyle name="Calculation 9 2 2 2 12" xfId="4092" xr:uid="{00000000-0005-0000-0000-00003A0D0000}"/>
    <cellStyle name="Calculation 9 2 2 2 12 2" xfId="4093" xr:uid="{00000000-0005-0000-0000-00003B0D0000}"/>
    <cellStyle name="Calculation 9 2 2 2 13" xfId="4094" xr:uid="{00000000-0005-0000-0000-00003C0D0000}"/>
    <cellStyle name="Calculation 9 2 2 2 13 2" xfId="4095" xr:uid="{00000000-0005-0000-0000-00003D0D0000}"/>
    <cellStyle name="Calculation 9 2 2 2 14" xfId="4096" xr:uid="{00000000-0005-0000-0000-00003E0D0000}"/>
    <cellStyle name="Calculation 9 2 2 2 14 2" xfId="4097" xr:uid="{00000000-0005-0000-0000-00003F0D0000}"/>
    <cellStyle name="Calculation 9 2 2 2 15" xfId="4098" xr:uid="{00000000-0005-0000-0000-0000400D0000}"/>
    <cellStyle name="Calculation 9 2 2 2 15 2" xfId="4099" xr:uid="{00000000-0005-0000-0000-0000410D0000}"/>
    <cellStyle name="Calculation 9 2 2 2 16" xfId="4100" xr:uid="{00000000-0005-0000-0000-0000420D0000}"/>
    <cellStyle name="Calculation 9 2 2 2 16 2" xfId="4101" xr:uid="{00000000-0005-0000-0000-0000430D0000}"/>
    <cellStyle name="Calculation 9 2 2 2 17" xfId="4102" xr:uid="{00000000-0005-0000-0000-0000440D0000}"/>
    <cellStyle name="Calculation 9 2 2 2 17 2" xfId="4103" xr:uid="{00000000-0005-0000-0000-0000450D0000}"/>
    <cellStyle name="Calculation 9 2 2 2 18" xfId="4104" xr:uid="{00000000-0005-0000-0000-0000460D0000}"/>
    <cellStyle name="Calculation 9 2 2 2 18 2" xfId="4105" xr:uid="{00000000-0005-0000-0000-0000470D0000}"/>
    <cellStyle name="Calculation 9 2 2 2 19" xfId="4106" xr:uid="{00000000-0005-0000-0000-0000480D0000}"/>
    <cellStyle name="Calculation 9 2 2 2 2" xfId="4107" xr:uid="{00000000-0005-0000-0000-0000490D0000}"/>
    <cellStyle name="Calculation 9 2 2 2 2 2" xfId="4108" xr:uid="{00000000-0005-0000-0000-00004A0D0000}"/>
    <cellStyle name="Calculation 9 2 2 2 3" xfId="4109" xr:uid="{00000000-0005-0000-0000-00004B0D0000}"/>
    <cellStyle name="Calculation 9 2 2 2 3 2" xfId="4110" xr:uid="{00000000-0005-0000-0000-00004C0D0000}"/>
    <cellStyle name="Calculation 9 2 2 2 4" xfId="4111" xr:uid="{00000000-0005-0000-0000-00004D0D0000}"/>
    <cellStyle name="Calculation 9 2 2 2 4 2" xfId="4112" xr:uid="{00000000-0005-0000-0000-00004E0D0000}"/>
    <cellStyle name="Calculation 9 2 2 2 5" xfId="4113" xr:uid="{00000000-0005-0000-0000-00004F0D0000}"/>
    <cellStyle name="Calculation 9 2 2 2 5 2" xfId="4114" xr:uid="{00000000-0005-0000-0000-0000500D0000}"/>
    <cellStyle name="Calculation 9 2 2 2 6" xfId="4115" xr:uid="{00000000-0005-0000-0000-0000510D0000}"/>
    <cellStyle name="Calculation 9 2 2 2 6 2" xfId="4116" xr:uid="{00000000-0005-0000-0000-0000520D0000}"/>
    <cellStyle name="Calculation 9 2 2 2 7" xfId="4117" xr:uid="{00000000-0005-0000-0000-0000530D0000}"/>
    <cellStyle name="Calculation 9 2 2 2 7 2" xfId="4118" xr:uid="{00000000-0005-0000-0000-0000540D0000}"/>
    <cellStyle name="Calculation 9 2 2 2 8" xfId="4119" xr:uid="{00000000-0005-0000-0000-0000550D0000}"/>
    <cellStyle name="Calculation 9 2 2 2 8 2" xfId="4120" xr:uid="{00000000-0005-0000-0000-0000560D0000}"/>
    <cellStyle name="Calculation 9 2 2 2 9" xfId="4121" xr:uid="{00000000-0005-0000-0000-0000570D0000}"/>
    <cellStyle name="Calculation 9 2 2 2 9 2" xfId="4122" xr:uid="{00000000-0005-0000-0000-0000580D0000}"/>
    <cellStyle name="Calculation 9 2 2 20" xfId="4123" xr:uid="{00000000-0005-0000-0000-0000590D0000}"/>
    <cellStyle name="Calculation 9 2 2 3" xfId="4124" xr:uid="{00000000-0005-0000-0000-00005A0D0000}"/>
    <cellStyle name="Calculation 9 2 2 3 10" xfId="4125" xr:uid="{00000000-0005-0000-0000-00005B0D0000}"/>
    <cellStyle name="Calculation 9 2 2 3 10 2" xfId="4126" xr:uid="{00000000-0005-0000-0000-00005C0D0000}"/>
    <cellStyle name="Calculation 9 2 2 3 11" xfId="4127" xr:uid="{00000000-0005-0000-0000-00005D0D0000}"/>
    <cellStyle name="Calculation 9 2 2 3 11 2" xfId="4128" xr:uid="{00000000-0005-0000-0000-00005E0D0000}"/>
    <cellStyle name="Calculation 9 2 2 3 12" xfId="4129" xr:uid="{00000000-0005-0000-0000-00005F0D0000}"/>
    <cellStyle name="Calculation 9 2 2 3 12 2" xfId="4130" xr:uid="{00000000-0005-0000-0000-0000600D0000}"/>
    <cellStyle name="Calculation 9 2 2 3 13" xfId="4131" xr:uid="{00000000-0005-0000-0000-0000610D0000}"/>
    <cellStyle name="Calculation 9 2 2 3 13 2" xfId="4132" xr:uid="{00000000-0005-0000-0000-0000620D0000}"/>
    <cellStyle name="Calculation 9 2 2 3 14" xfId="4133" xr:uid="{00000000-0005-0000-0000-0000630D0000}"/>
    <cellStyle name="Calculation 9 2 2 3 14 2" xfId="4134" xr:uid="{00000000-0005-0000-0000-0000640D0000}"/>
    <cellStyle name="Calculation 9 2 2 3 15" xfId="4135" xr:uid="{00000000-0005-0000-0000-0000650D0000}"/>
    <cellStyle name="Calculation 9 2 2 3 15 2" xfId="4136" xr:uid="{00000000-0005-0000-0000-0000660D0000}"/>
    <cellStyle name="Calculation 9 2 2 3 16" xfId="4137" xr:uid="{00000000-0005-0000-0000-0000670D0000}"/>
    <cellStyle name="Calculation 9 2 2 3 16 2" xfId="4138" xr:uid="{00000000-0005-0000-0000-0000680D0000}"/>
    <cellStyle name="Calculation 9 2 2 3 17" xfId="4139" xr:uid="{00000000-0005-0000-0000-0000690D0000}"/>
    <cellStyle name="Calculation 9 2 2 3 17 2" xfId="4140" xr:uid="{00000000-0005-0000-0000-00006A0D0000}"/>
    <cellStyle name="Calculation 9 2 2 3 18" xfId="4141" xr:uid="{00000000-0005-0000-0000-00006B0D0000}"/>
    <cellStyle name="Calculation 9 2 2 3 18 2" xfId="4142" xr:uid="{00000000-0005-0000-0000-00006C0D0000}"/>
    <cellStyle name="Calculation 9 2 2 3 19" xfId="4143" xr:uid="{00000000-0005-0000-0000-00006D0D0000}"/>
    <cellStyle name="Calculation 9 2 2 3 2" xfId="4144" xr:uid="{00000000-0005-0000-0000-00006E0D0000}"/>
    <cellStyle name="Calculation 9 2 2 3 2 2" xfId="4145" xr:uid="{00000000-0005-0000-0000-00006F0D0000}"/>
    <cellStyle name="Calculation 9 2 2 3 3" xfId="4146" xr:uid="{00000000-0005-0000-0000-0000700D0000}"/>
    <cellStyle name="Calculation 9 2 2 3 3 2" xfId="4147" xr:uid="{00000000-0005-0000-0000-0000710D0000}"/>
    <cellStyle name="Calculation 9 2 2 3 4" xfId="4148" xr:uid="{00000000-0005-0000-0000-0000720D0000}"/>
    <cellStyle name="Calculation 9 2 2 3 4 2" xfId="4149" xr:uid="{00000000-0005-0000-0000-0000730D0000}"/>
    <cellStyle name="Calculation 9 2 2 3 5" xfId="4150" xr:uid="{00000000-0005-0000-0000-0000740D0000}"/>
    <cellStyle name="Calculation 9 2 2 3 5 2" xfId="4151" xr:uid="{00000000-0005-0000-0000-0000750D0000}"/>
    <cellStyle name="Calculation 9 2 2 3 6" xfId="4152" xr:uid="{00000000-0005-0000-0000-0000760D0000}"/>
    <cellStyle name="Calculation 9 2 2 3 6 2" xfId="4153" xr:uid="{00000000-0005-0000-0000-0000770D0000}"/>
    <cellStyle name="Calculation 9 2 2 3 7" xfId="4154" xr:uid="{00000000-0005-0000-0000-0000780D0000}"/>
    <cellStyle name="Calculation 9 2 2 3 7 2" xfId="4155" xr:uid="{00000000-0005-0000-0000-0000790D0000}"/>
    <cellStyle name="Calculation 9 2 2 3 8" xfId="4156" xr:uid="{00000000-0005-0000-0000-00007A0D0000}"/>
    <cellStyle name="Calculation 9 2 2 3 8 2" xfId="4157" xr:uid="{00000000-0005-0000-0000-00007B0D0000}"/>
    <cellStyle name="Calculation 9 2 2 3 9" xfId="4158" xr:uid="{00000000-0005-0000-0000-00007C0D0000}"/>
    <cellStyle name="Calculation 9 2 2 3 9 2" xfId="4159" xr:uid="{00000000-0005-0000-0000-00007D0D0000}"/>
    <cellStyle name="Calculation 9 2 2 4" xfId="4160" xr:uid="{00000000-0005-0000-0000-00007E0D0000}"/>
    <cellStyle name="Calculation 9 2 2 4 10" xfId="4161" xr:uid="{00000000-0005-0000-0000-00007F0D0000}"/>
    <cellStyle name="Calculation 9 2 2 4 10 2" xfId="4162" xr:uid="{00000000-0005-0000-0000-0000800D0000}"/>
    <cellStyle name="Calculation 9 2 2 4 11" xfId="4163" xr:uid="{00000000-0005-0000-0000-0000810D0000}"/>
    <cellStyle name="Calculation 9 2 2 4 11 2" xfId="4164" xr:uid="{00000000-0005-0000-0000-0000820D0000}"/>
    <cellStyle name="Calculation 9 2 2 4 12" xfId="4165" xr:uid="{00000000-0005-0000-0000-0000830D0000}"/>
    <cellStyle name="Calculation 9 2 2 4 12 2" xfId="4166" xr:uid="{00000000-0005-0000-0000-0000840D0000}"/>
    <cellStyle name="Calculation 9 2 2 4 13" xfId="4167" xr:uid="{00000000-0005-0000-0000-0000850D0000}"/>
    <cellStyle name="Calculation 9 2 2 4 13 2" xfId="4168" xr:uid="{00000000-0005-0000-0000-0000860D0000}"/>
    <cellStyle name="Calculation 9 2 2 4 14" xfId="4169" xr:uid="{00000000-0005-0000-0000-0000870D0000}"/>
    <cellStyle name="Calculation 9 2 2 4 14 2" xfId="4170" xr:uid="{00000000-0005-0000-0000-0000880D0000}"/>
    <cellStyle name="Calculation 9 2 2 4 15" xfId="4171" xr:uid="{00000000-0005-0000-0000-0000890D0000}"/>
    <cellStyle name="Calculation 9 2 2 4 15 2" xfId="4172" xr:uid="{00000000-0005-0000-0000-00008A0D0000}"/>
    <cellStyle name="Calculation 9 2 2 4 16" xfId="4173" xr:uid="{00000000-0005-0000-0000-00008B0D0000}"/>
    <cellStyle name="Calculation 9 2 2 4 2" xfId="4174" xr:uid="{00000000-0005-0000-0000-00008C0D0000}"/>
    <cellStyle name="Calculation 9 2 2 4 2 2" xfId="4175" xr:uid="{00000000-0005-0000-0000-00008D0D0000}"/>
    <cellStyle name="Calculation 9 2 2 4 3" xfId="4176" xr:uid="{00000000-0005-0000-0000-00008E0D0000}"/>
    <cellStyle name="Calculation 9 2 2 4 3 2" xfId="4177" xr:uid="{00000000-0005-0000-0000-00008F0D0000}"/>
    <cellStyle name="Calculation 9 2 2 4 4" xfId="4178" xr:uid="{00000000-0005-0000-0000-0000900D0000}"/>
    <cellStyle name="Calculation 9 2 2 4 4 2" xfId="4179" xr:uid="{00000000-0005-0000-0000-0000910D0000}"/>
    <cellStyle name="Calculation 9 2 2 4 5" xfId="4180" xr:uid="{00000000-0005-0000-0000-0000920D0000}"/>
    <cellStyle name="Calculation 9 2 2 4 5 2" xfId="4181" xr:uid="{00000000-0005-0000-0000-0000930D0000}"/>
    <cellStyle name="Calculation 9 2 2 4 6" xfId="4182" xr:uid="{00000000-0005-0000-0000-0000940D0000}"/>
    <cellStyle name="Calculation 9 2 2 4 6 2" xfId="4183" xr:uid="{00000000-0005-0000-0000-0000950D0000}"/>
    <cellStyle name="Calculation 9 2 2 4 7" xfId="4184" xr:uid="{00000000-0005-0000-0000-0000960D0000}"/>
    <cellStyle name="Calculation 9 2 2 4 7 2" xfId="4185" xr:uid="{00000000-0005-0000-0000-0000970D0000}"/>
    <cellStyle name="Calculation 9 2 2 4 8" xfId="4186" xr:uid="{00000000-0005-0000-0000-0000980D0000}"/>
    <cellStyle name="Calculation 9 2 2 4 8 2" xfId="4187" xr:uid="{00000000-0005-0000-0000-0000990D0000}"/>
    <cellStyle name="Calculation 9 2 2 4 9" xfId="4188" xr:uid="{00000000-0005-0000-0000-00009A0D0000}"/>
    <cellStyle name="Calculation 9 2 2 4 9 2" xfId="4189" xr:uid="{00000000-0005-0000-0000-00009B0D0000}"/>
    <cellStyle name="Calculation 9 2 2 5" xfId="4190" xr:uid="{00000000-0005-0000-0000-00009C0D0000}"/>
    <cellStyle name="Calculation 9 2 2 5 10" xfId="4191" xr:uid="{00000000-0005-0000-0000-00009D0D0000}"/>
    <cellStyle name="Calculation 9 2 2 5 10 2" xfId="4192" xr:uid="{00000000-0005-0000-0000-00009E0D0000}"/>
    <cellStyle name="Calculation 9 2 2 5 11" xfId="4193" xr:uid="{00000000-0005-0000-0000-00009F0D0000}"/>
    <cellStyle name="Calculation 9 2 2 5 11 2" xfId="4194" xr:uid="{00000000-0005-0000-0000-0000A00D0000}"/>
    <cellStyle name="Calculation 9 2 2 5 12" xfId="4195" xr:uid="{00000000-0005-0000-0000-0000A10D0000}"/>
    <cellStyle name="Calculation 9 2 2 5 12 2" xfId="4196" xr:uid="{00000000-0005-0000-0000-0000A20D0000}"/>
    <cellStyle name="Calculation 9 2 2 5 13" xfId="4197" xr:uid="{00000000-0005-0000-0000-0000A30D0000}"/>
    <cellStyle name="Calculation 9 2 2 5 13 2" xfId="4198" xr:uid="{00000000-0005-0000-0000-0000A40D0000}"/>
    <cellStyle name="Calculation 9 2 2 5 14" xfId="4199" xr:uid="{00000000-0005-0000-0000-0000A50D0000}"/>
    <cellStyle name="Calculation 9 2 2 5 14 2" xfId="4200" xr:uid="{00000000-0005-0000-0000-0000A60D0000}"/>
    <cellStyle name="Calculation 9 2 2 5 15" xfId="4201" xr:uid="{00000000-0005-0000-0000-0000A70D0000}"/>
    <cellStyle name="Calculation 9 2 2 5 15 2" xfId="4202" xr:uid="{00000000-0005-0000-0000-0000A80D0000}"/>
    <cellStyle name="Calculation 9 2 2 5 16" xfId="4203" xr:uid="{00000000-0005-0000-0000-0000A90D0000}"/>
    <cellStyle name="Calculation 9 2 2 5 2" xfId="4204" xr:uid="{00000000-0005-0000-0000-0000AA0D0000}"/>
    <cellStyle name="Calculation 9 2 2 5 2 2" xfId="4205" xr:uid="{00000000-0005-0000-0000-0000AB0D0000}"/>
    <cellStyle name="Calculation 9 2 2 5 3" xfId="4206" xr:uid="{00000000-0005-0000-0000-0000AC0D0000}"/>
    <cellStyle name="Calculation 9 2 2 5 3 2" xfId="4207" xr:uid="{00000000-0005-0000-0000-0000AD0D0000}"/>
    <cellStyle name="Calculation 9 2 2 5 4" xfId="4208" xr:uid="{00000000-0005-0000-0000-0000AE0D0000}"/>
    <cellStyle name="Calculation 9 2 2 5 4 2" xfId="4209" xr:uid="{00000000-0005-0000-0000-0000AF0D0000}"/>
    <cellStyle name="Calculation 9 2 2 5 5" xfId="4210" xr:uid="{00000000-0005-0000-0000-0000B00D0000}"/>
    <cellStyle name="Calculation 9 2 2 5 5 2" xfId="4211" xr:uid="{00000000-0005-0000-0000-0000B10D0000}"/>
    <cellStyle name="Calculation 9 2 2 5 6" xfId="4212" xr:uid="{00000000-0005-0000-0000-0000B20D0000}"/>
    <cellStyle name="Calculation 9 2 2 5 6 2" xfId="4213" xr:uid="{00000000-0005-0000-0000-0000B30D0000}"/>
    <cellStyle name="Calculation 9 2 2 5 7" xfId="4214" xr:uid="{00000000-0005-0000-0000-0000B40D0000}"/>
    <cellStyle name="Calculation 9 2 2 5 7 2" xfId="4215" xr:uid="{00000000-0005-0000-0000-0000B50D0000}"/>
    <cellStyle name="Calculation 9 2 2 5 8" xfId="4216" xr:uid="{00000000-0005-0000-0000-0000B60D0000}"/>
    <cellStyle name="Calculation 9 2 2 5 8 2" xfId="4217" xr:uid="{00000000-0005-0000-0000-0000B70D0000}"/>
    <cellStyle name="Calculation 9 2 2 5 9" xfId="4218" xr:uid="{00000000-0005-0000-0000-0000B80D0000}"/>
    <cellStyle name="Calculation 9 2 2 5 9 2" xfId="4219" xr:uid="{00000000-0005-0000-0000-0000B90D0000}"/>
    <cellStyle name="Calculation 9 2 2 6" xfId="4220" xr:uid="{00000000-0005-0000-0000-0000BA0D0000}"/>
    <cellStyle name="Calculation 9 2 2 6 10" xfId="4221" xr:uid="{00000000-0005-0000-0000-0000BB0D0000}"/>
    <cellStyle name="Calculation 9 2 2 6 10 2" xfId="4222" xr:uid="{00000000-0005-0000-0000-0000BC0D0000}"/>
    <cellStyle name="Calculation 9 2 2 6 11" xfId="4223" xr:uid="{00000000-0005-0000-0000-0000BD0D0000}"/>
    <cellStyle name="Calculation 9 2 2 6 11 2" xfId="4224" xr:uid="{00000000-0005-0000-0000-0000BE0D0000}"/>
    <cellStyle name="Calculation 9 2 2 6 12" xfId="4225" xr:uid="{00000000-0005-0000-0000-0000BF0D0000}"/>
    <cellStyle name="Calculation 9 2 2 6 12 2" xfId="4226" xr:uid="{00000000-0005-0000-0000-0000C00D0000}"/>
    <cellStyle name="Calculation 9 2 2 6 13" xfId="4227" xr:uid="{00000000-0005-0000-0000-0000C10D0000}"/>
    <cellStyle name="Calculation 9 2 2 6 13 2" xfId="4228" xr:uid="{00000000-0005-0000-0000-0000C20D0000}"/>
    <cellStyle name="Calculation 9 2 2 6 14" xfId="4229" xr:uid="{00000000-0005-0000-0000-0000C30D0000}"/>
    <cellStyle name="Calculation 9 2 2 6 14 2" xfId="4230" xr:uid="{00000000-0005-0000-0000-0000C40D0000}"/>
    <cellStyle name="Calculation 9 2 2 6 15" xfId="4231" xr:uid="{00000000-0005-0000-0000-0000C50D0000}"/>
    <cellStyle name="Calculation 9 2 2 6 2" xfId="4232" xr:uid="{00000000-0005-0000-0000-0000C60D0000}"/>
    <cellStyle name="Calculation 9 2 2 6 2 2" xfId="4233" xr:uid="{00000000-0005-0000-0000-0000C70D0000}"/>
    <cellStyle name="Calculation 9 2 2 6 3" xfId="4234" xr:uid="{00000000-0005-0000-0000-0000C80D0000}"/>
    <cellStyle name="Calculation 9 2 2 6 3 2" xfId="4235" xr:uid="{00000000-0005-0000-0000-0000C90D0000}"/>
    <cellStyle name="Calculation 9 2 2 6 4" xfId="4236" xr:uid="{00000000-0005-0000-0000-0000CA0D0000}"/>
    <cellStyle name="Calculation 9 2 2 6 4 2" xfId="4237" xr:uid="{00000000-0005-0000-0000-0000CB0D0000}"/>
    <cellStyle name="Calculation 9 2 2 6 5" xfId="4238" xr:uid="{00000000-0005-0000-0000-0000CC0D0000}"/>
    <cellStyle name="Calculation 9 2 2 6 5 2" xfId="4239" xr:uid="{00000000-0005-0000-0000-0000CD0D0000}"/>
    <cellStyle name="Calculation 9 2 2 6 6" xfId="4240" xr:uid="{00000000-0005-0000-0000-0000CE0D0000}"/>
    <cellStyle name="Calculation 9 2 2 6 6 2" xfId="4241" xr:uid="{00000000-0005-0000-0000-0000CF0D0000}"/>
    <cellStyle name="Calculation 9 2 2 6 7" xfId="4242" xr:uid="{00000000-0005-0000-0000-0000D00D0000}"/>
    <cellStyle name="Calculation 9 2 2 6 7 2" xfId="4243" xr:uid="{00000000-0005-0000-0000-0000D10D0000}"/>
    <cellStyle name="Calculation 9 2 2 6 8" xfId="4244" xr:uid="{00000000-0005-0000-0000-0000D20D0000}"/>
    <cellStyle name="Calculation 9 2 2 6 8 2" xfId="4245" xr:uid="{00000000-0005-0000-0000-0000D30D0000}"/>
    <cellStyle name="Calculation 9 2 2 6 9" xfId="4246" xr:uid="{00000000-0005-0000-0000-0000D40D0000}"/>
    <cellStyle name="Calculation 9 2 2 6 9 2" xfId="4247" xr:uid="{00000000-0005-0000-0000-0000D50D0000}"/>
    <cellStyle name="Calculation 9 2 2 7" xfId="4248" xr:uid="{00000000-0005-0000-0000-0000D60D0000}"/>
    <cellStyle name="Calculation 9 2 2 7 2" xfId="4249" xr:uid="{00000000-0005-0000-0000-0000D70D0000}"/>
    <cellStyle name="Calculation 9 2 2 8" xfId="4250" xr:uid="{00000000-0005-0000-0000-0000D80D0000}"/>
    <cellStyle name="Calculation 9 2 2 8 2" xfId="4251" xr:uid="{00000000-0005-0000-0000-0000D90D0000}"/>
    <cellStyle name="Calculation 9 2 2 9" xfId="4252" xr:uid="{00000000-0005-0000-0000-0000DA0D0000}"/>
    <cellStyle name="Calculation 9 2 2 9 2" xfId="4253" xr:uid="{00000000-0005-0000-0000-0000DB0D0000}"/>
    <cellStyle name="Calculation 9 2 20" xfId="4254" xr:uid="{00000000-0005-0000-0000-0000DC0D0000}"/>
    <cellStyle name="Calculation 9 2 20 2" xfId="4255" xr:uid="{00000000-0005-0000-0000-0000DD0D0000}"/>
    <cellStyle name="Calculation 9 2 21" xfId="4256" xr:uid="{00000000-0005-0000-0000-0000DE0D0000}"/>
    <cellStyle name="Calculation 9 2 21 2" xfId="4257" xr:uid="{00000000-0005-0000-0000-0000DF0D0000}"/>
    <cellStyle name="Calculation 9 2 22" xfId="4258" xr:uid="{00000000-0005-0000-0000-0000E00D0000}"/>
    <cellStyle name="Calculation 9 2 22 2" xfId="4259" xr:uid="{00000000-0005-0000-0000-0000E10D0000}"/>
    <cellStyle name="Calculation 9 2 23" xfId="4260" xr:uid="{00000000-0005-0000-0000-0000E20D0000}"/>
    <cellStyle name="Calculation 9 2 23 2" xfId="4261" xr:uid="{00000000-0005-0000-0000-0000E30D0000}"/>
    <cellStyle name="Calculation 9 2 24" xfId="4262" xr:uid="{00000000-0005-0000-0000-0000E40D0000}"/>
    <cellStyle name="Calculation 9 2 24 2" xfId="4263" xr:uid="{00000000-0005-0000-0000-0000E50D0000}"/>
    <cellStyle name="Calculation 9 2 25" xfId="4264" xr:uid="{00000000-0005-0000-0000-0000E60D0000}"/>
    <cellStyle name="Calculation 9 2 25 2" xfId="4265" xr:uid="{00000000-0005-0000-0000-0000E70D0000}"/>
    <cellStyle name="Calculation 9 2 26" xfId="4266" xr:uid="{00000000-0005-0000-0000-0000E80D0000}"/>
    <cellStyle name="Calculation 9 2 26 2" xfId="4267" xr:uid="{00000000-0005-0000-0000-0000E90D0000}"/>
    <cellStyle name="Calculation 9 2 27" xfId="4268" xr:uid="{00000000-0005-0000-0000-0000EA0D0000}"/>
    <cellStyle name="Calculation 9 2 3" xfId="4269" xr:uid="{00000000-0005-0000-0000-0000EB0D0000}"/>
    <cellStyle name="Calculation 9 2 3 10" xfId="4270" xr:uid="{00000000-0005-0000-0000-0000EC0D0000}"/>
    <cellStyle name="Calculation 9 2 3 10 2" xfId="4271" xr:uid="{00000000-0005-0000-0000-0000ED0D0000}"/>
    <cellStyle name="Calculation 9 2 3 11" xfId="4272" xr:uid="{00000000-0005-0000-0000-0000EE0D0000}"/>
    <cellStyle name="Calculation 9 2 3 11 2" xfId="4273" xr:uid="{00000000-0005-0000-0000-0000EF0D0000}"/>
    <cellStyle name="Calculation 9 2 3 12" xfId="4274" xr:uid="{00000000-0005-0000-0000-0000F00D0000}"/>
    <cellStyle name="Calculation 9 2 3 12 2" xfId="4275" xr:uid="{00000000-0005-0000-0000-0000F10D0000}"/>
    <cellStyle name="Calculation 9 2 3 13" xfId="4276" xr:uid="{00000000-0005-0000-0000-0000F20D0000}"/>
    <cellStyle name="Calculation 9 2 3 13 2" xfId="4277" xr:uid="{00000000-0005-0000-0000-0000F30D0000}"/>
    <cellStyle name="Calculation 9 2 3 14" xfId="4278" xr:uid="{00000000-0005-0000-0000-0000F40D0000}"/>
    <cellStyle name="Calculation 9 2 3 14 2" xfId="4279" xr:uid="{00000000-0005-0000-0000-0000F50D0000}"/>
    <cellStyle name="Calculation 9 2 3 15" xfId="4280" xr:uid="{00000000-0005-0000-0000-0000F60D0000}"/>
    <cellStyle name="Calculation 9 2 3 15 2" xfId="4281" xr:uid="{00000000-0005-0000-0000-0000F70D0000}"/>
    <cellStyle name="Calculation 9 2 3 16" xfId="4282" xr:uid="{00000000-0005-0000-0000-0000F80D0000}"/>
    <cellStyle name="Calculation 9 2 3 16 2" xfId="4283" xr:uid="{00000000-0005-0000-0000-0000F90D0000}"/>
    <cellStyle name="Calculation 9 2 3 17" xfId="4284" xr:uid="{00000000-0005-0000-0000-0000FA0D0000}"/>
    <cellStyle name="Calculation 9 2 3 17 2" xfId="4285" xr:uid="{00000000-0005-0000-0000-0000FB0D0000}"/>
    <cellStyle name="Calculation 9 2 3 18" xfId="4286" xr:uid="{00000000-0005-0000-0000-0000FC0D0000}"/>
    <cellStyle name="Calculation 9 2 3 18 2" xfId="4287" xr:uid="{00000000-0005-0000-0000-0000FD0D0000}"/>
    <cellStyle name="Calculation 9 2 3 19" xfId="4288" xr:uid="{00000000-0005-0000-0000-0000FE0D0000}"/>
    <cellStyle name="Calculation 9 2 3 19 2" xfId="4289" xr:uid="{00000000-0005-0000-0000-0000FF0D0000}"/>
    <cellStyle name="Calculation 9 2 3 2" xfId="4290" xr:uid="{00000000-0005-0000-0000-0000000E0000}"/>
    <cellStyle name="Calculation 9 2 3 2 10" xfId="4291" xr:uid="{00000000-0005-0000-0000-0000010E0000}"/>
    <cellStyle name="Calculation 9 2 3 2 10 2" xfId="4292" xr:uid="{00000000-0005-0000-0000-0000020E0000}"/>
    <cellStyle name="Calculation 9 2 3 2 11" xfId="4293" xr:uid="{00000000-0005-0000-0000-0000030E0000}"/>
    <cellStyle name="Calculation 9 2 3 2 11 2" xfId="4294" xr:uid="{00000000-0005-0000-0000-0000040E0000}"/>
    <cellStyle name="Calculation 9 2 3 2 12" xfId="4295" xr:uid="{00000000-0005-0000-0000-0000050E0000}"/>
    <cellStyle name="Calculation 9 2 3 2 12 2" xfId="4296" xr:uid="{00000000-0005-0000-0000-0000060E0000}"/>
    <cellStyle name="Calculation 9 2 3 2 13" xfId="4297" xr:uid="{00000000-0005-0000-0000-0000070E0000}"/>
    <cellStyle name="Calculation 9 2 3 2 13 2" xfId="4298" xr:uid="{00000000-0005-0000-0000-0000080E0000}"/>
    <cellStyle name="Calculation 9 2 3 2 14" xfId="4299" xr:uid="{00000000-0005-0000-0000-0000090E0000}"/>
    <cellStyle name="Calculation 9 2 3 2 14 2" xfId="4300" xr:uid="{00000000-0005-0000-0000-00000A0E0000}"/>
    <cellStyle name="Calculation 9 2 3 2 15" xfId="4301" xr:uid="{00000000-0005-0000-0000-00000B0E0000}"/>
    <cellStyle name="Calculation 9 2 3 2 15 2" xfId="4302" xr:uid="{00000000-0005-0000-0000-00000C0E0000}"/>
    <cellStyle name="Calculation 9 2 3 2 16" xfId="4303" xr:uid="{00000000-0005-0000-0000-00000D0E0000}"/>
    <cellStyle name="Calculation 9 2 3 2 16 2" xfId="4304" xr:uid="{00000000-0005-0000-0000-00000E0E0000}"/>
    <cellStyle name="Calculation 9 2 3 2 17" xfId="4305" xr:uid="{00000000-0005-0000-0000-00000F0E0000}"/>
    <cellStyle name="Calculation 9 2 3 2 17 2" xfId="4306" xr:uid="{00000000-0005-0000-0000-0000100E0000}"/>
    <cellStyle name="Calculation 9 2 3 2 18" xfId="4307" xr:uid="{00000000-0005-0000-0000-0000110E0000}"/>
    <cellStyle name="Calculation 9 2 3 2 18 2" xfId="4308" xr:uid="{00000000-0005-0000-0000-0000120E0000}"/>
    <cellStyle name="Calculation 9 2 3 2 19" xfId="4309" xr:uid="{00000000-0005-0000-0000-0000130E0000}"/>
    <cellStyle name="Calculation 9 2 3 2 2" xfId="4310" xr:uid="{00000000-0005-0000-0000-0000140E0000}"/>
    <cellStyle name="Calculation 9 2 3 2 2 2" xfId="4311" xr:uid="{00000000-0005-0000-0000-0000150E0000}"/>
    <cellStyle name="Calculation 9 2 3 2 3" xfId="4312" xr:uid="{00000000-0005-0000-0000-0000160E0000}"/>
    <cellStyle name="Calculation 9 2 3 2 3 2" xfId="4313" xr:uid="{00000000-0005-0000-0000-0000170E0000}"/>
    <cellStyle name="Calculation 9 2 3 2 4" xfId="4314" xr:uid="{00000000-0005-0000-0000-0000180E0000}"/>
    <cellStyle name="Calculation 9 2 3 2 4 2" xfId="4315" xr:uid="{00000000-0005-0000-0000-0000190E0000}"/>
    <cellStyle name="Calculation 9 2 3 2 5" xfId="4316" xr:uid="{00000000-0005-0000-0000-00001A0E0000}"/>
    <cellStyle name="Calculation 9 2 3 2 5 2" xfId="4317" xr:uid="{00000000-0005-0000-0000-00001B0E0000}"/>
    <cellStyle name="Calculation 9 2 3 2 6" xfId="4318" xr:uid="{00000000-0005-0000-0000-00001C0E0000}"/>
    <cellStyle name="Calculation 9 2 3 2 6 2" xfId="4319" xr:uid="{00000000-0005-0000-0000-00001D0E0000}"/>
    <cellStyle name="Calculation 9 2 3 2 7" xfId="4320" xr:uid="{00000000-0005-0000-0000-00001E0E0000}"/>
    <cellStyle name="Calculation 9 2 3 2 7 2" xfId="4321" xr:uid="{00000000-0005-0000-0000-00001F0E0000}"/>
    <cellStyle name="Calculation 9 2 3 2 8" xfId="4322" xr:uid="{00000000-0005-0000-0000-0000200E0000}"/>
    <cellStyle name="Calculation 9 2 3 2 8 2" xfId="4323" xr:uid="{00000000-0005-0000-0000-0000210E0000}"/>
    <cellStyle name="Calculation 9 2 3 2 9" xfId="4324" xr:uid="{00000000-0005-0000-0000-0000220E0000}"/>
    <cellStyle name="Calculation 9 2 3 2 9 2" xfId="4325" xr:uid="{00000000-0005-0000-0000-0000230E0000}"/>
    <cellStyle name="Calculation 9 2 3 20" xfId="4326" xr:uid="{00000000-0005-0000-0000-0000240E0000}"/>
    <cellStyle name="Calculation 9 2 3 3" xfId="4327" xr:uid="{00000000-0005-0000-0000-0000250E0000}"/>
    <cellStyle name="Calculation 9 2 3 3 10" xfId="4328" xr:uid="{00000000-0005-0000-0000-0000260E0000}"/>
    <cellStyle name="Calculation 9 2 3 3 10 2" xfId="4329" xr:uid="{00000000-0005-0000-0000-0000270E0000}"/>
    <cellStyle name="Calculation 9 2 3 3 11" xfId="4330" xr:uid="{00000000-0005-0000-0000-0000280E0000}"/>
    <cellStyle name="Calculation 9 2 3 3 11 2" xfId="4331" xr:uid="{00000000-0005-0000-0000-0000290E0000}"/>
    <cellStyle name="Calculation 9 2 3 3 12" xfId="4332" xr:uid="{00000000-0005-0000-0000-00002A0E0000}"/>
    <cellStyle name="Calculation 9 2 3 3 12 2" xfId="4333" xr:uid="{00000000-0005-0000-0000-00002B0E0000}"/>
    <cellStyle name="Calculation 9 2 3 3 13" xfId="4334" xr:uid="{00000000-0005-0000-0000-00002C0E0000}"/>
    <cellStyle name="Calculation 9 2 3 3 13 2" xfId="4335" xr:uid="{00000000-0005-0000-0000-00002D0E0000}"/>
    <cellStyle name="Calculation 9 2 3 3 14" xfId="4336" xr:uid="{00000000-0005-0000-0000-00002E0E0000}"/>
    <cellStyle name="Calculation 9 2 3 3 14 2" xfId="4337" xr:uid="{00000000-0005-0000-0000-00002F0E0000}"/>
    <cellStyle name="Calculation 9 2 3 3 15" xfId="4338" xr:uid="{00000000-0005-0000-0000-0000300E0000}"/>
    <cellStyle name="Calculation 9 2 3 3 15 2" xfId="4339" xr:uid="{00000000-0005-0000-0000-0000310E0000}"/>
    <cellStyle name="Calculation 9 2 3 3 16" xfId="4340" xr:uid="{00000000-0005-0000-0000-0000320E0000}"/>
    <cellStyle name="Calculation 9 2 3 3 16 2" xfId="4341" xr:uid="{00000000-0005-0000-0000-0000330E0000}"/>
    <cellStyle name="Calculation 9 2 3 3 17" xfId="4342" xr:uid="{00000000-0005-0000-0000-0000340E0000}"/>
    <cellStyle name="Calculation 9 2 3 3 17 2" xfId="4343" xr:uid="{00000000-0005-0000-0000-0000350E0000}"/>
    <cellStyle name="Calculation 9 2 3 3 18" xfId="4344" xr:uid="{00000000-0005-0000-0000-0000360E0000}"/>
    <cellStyle name="Calculation 9 2 3 3 18 2" xfId="4345" xr:uid="{00000000-0005-0000-0000-0000370E0000}"/>
    <cellStyle name="Calculation 9 2 3 3 19" xfId="4346" xr:uid="{00000000-0005-0000-0000-0000380E0000}"/>
    <cellStyle name="Calculation 9 2 3 3 2" xfId="4347" xr:uid="{00000000-0005-0000-0000-0000390E0000}"/>
    <cellStyle name="Calculation 9 2 3 3 2 2" xfId="4348" xr:uid="{00000000-0005-0000-0000-00003A0E0000}"/>
    <cellStyle name="Calculation 9 2 3 3 3" xfId="4349" xr:uid="{00000000-0005-0000-0000-00003B0E0000}"/>
    <cellStyle name="Calculation 9 2 3 3 3 2" xfId="4350" xr:uid="{00000000-0005-0000-0000-00003C0E0000}"/>
    <cellStyle name="Calculation 9 2 3 3 4" xfId="4351" xr:uid="{00000000-0005-0000-0000-00003D0E0000}"/>
    <cellStyle name="Calculation 9 2 3 3 4 2" xfId="4352" xr:uid="{00000000-0005-0000-0000-00003E0E0000}"/>
    <cellStyle name="Calculation 9 2 3 3 5" xfId="4353" xr:uid="{00000000-0005-0000-0000-00003F0E0000}"/>
    <cellStyle name="Calculation 9 2 3 3 5 2" xfId="4354" xr:uid="{00000000-0005-0000-0000-0000400E0000}"/>
    <cellStyle name="Calculation 9 2 3 3 6" xfId="4355" xr:uid="{00000000-0005-0000-0000-0000410E0000}"/>
    <cellStyle name="Calculation 9 2 3 3 6 2" xfId="4356" xr:uid="{00000000-0005-0000-0000-0000420E0000}"/>
    <cellStyle name="Calculation 9 2 3 3 7" xfId="4357" xr:uid="{00000000-0005-0000-0000-0000430E0000}"/>
    <cellStyle name="Calculation 9 2 3 3 7 2" xfId="4358" xr:uid="{00000000-0005-0000-0000-0000440E0000}"/>
    <cellStyle name="Calculation 9 2 3 3 8" xfId="4359" xr:uid="{00000000-0005-0000-0000-0000450E0000}"/>
    <cellStyle name="Calculation 9 2 3 3 8 2" xfId="4360" xr:uid="{00000000-0005-0000-0000-0000460E0000}"/>
    <cellStyle name="Calculation 9 2 3 3 9" xfId="4361" xr:uid="{00000000-0005-0000-0000-0000470E0000}"/>
    <cellStyle name="Calculation 9 2 3 3 9 2" xfId="4362" xr:uid="{00000000-0005-0000-0000-0000480E0000}"/>
    <cellStyle name="Calculation 9 2 3 4" xfId="4363" xr:uid="{00000000-0005-0000-0000-0000490E0000}"/>
    <cellStyle name="Calculation 9 2 3 4 10" xfId="4364" xr:uid="{00000000-0005-0000-0000-00004A0E0000}"/>
    <cellStyle name="Calculation 9 2 3 4 10 2" xfId="4365" xr:uid="{00000000-0005-0000-0000-00004B0E0000}"/>
    <cellStyle name="Calculation 9 2 3 4 11" xfId="4366" xr:uid="{00000000-0005-0000-0000-00004C0E0000}"/>
    <cellStyle name="Calculation 9 2 3 4 11 2" xfId="4367" xr:uid="{00000000-0005-0000-0000-00004D0E0000}"/>
    <cellStyle name="Calculation 9 2 3 4 12" xfId="4368" xr:uid="{00000000-0005-0000-0000-00004E0E0000}"/>
    <cellStyle name="Calculation 9 2 3 4 12 2" xfId="4369" xr:uid="{00000000-0005-0000-0000-00004F0E0000}"/>
    <cellStyle name="Calculation 9 2 3 4 13" xfId="4370" xr:uid="{00000000-0005-0000-0000-0000500E0000}"/>
    <cellStyle name="Calculation 9 2 3 4 13 2" xfId="4371" xr:uid="{00000000-0005-0000-0000-0000510E0000}"/>
    <cellStyle name="Calculation 9 2 3 4 14" xfId="4372" xr:uid="{00000000-0005-0000-0000-0000520E0000}"/>
    <cellStyle name="Calculation 9 2 3 4 14 2" xfId="4373" xr:uid="{00000000-0005-0000-0000-0000530E0000}"/>
    <cellStyle name="Calculation 9 2 3 4 15" xfId="4374" xr:uid="{00000000-0005-0000-0000-0000540E0000}"/>
    <cellStyle name="Calculation 9 2 3 4 15 2" xfId="4375" xr:uid="{00000000-0005-0000-0000-0000550E0000}"/>
    <cellStyle name="Calculation 9 2 3 4 16" xfId="4376" xr:uid="{00000000-0005-0000-0000-0000560E0000}"/>
    <cellStyle name="Calculation 9 2 3 4 2" xfId="4377" xr:uid="{00000000-0005-0000-0000-0000570E0000}"/>
    <cellStyle name="Calculation 9 2 3 4 2 2" xfId="4378" xr:uid="{00000000-0005-0000-0000-0000580E0000}"/>
    <cellStyle name="Calculation 9 2 3 4 3" xfId="4379" xr:uid="{00000000-0005-0000-0000-0000590E0000}"/>
    <cellStyle name="Calculation 9 2 3 4 3 2" xfId="4380" xr:uid="{00000000-0005-0000-0000-00005A0E0000}"/>
    <cellStyle name="Calculation 9 2 3 4 4" xfId="4381" xr:uid="{00000000-0005-0000-0000-00005B0E0000}"/>
    <cellStyle name="Calculation 9 2 3 4 4 2" xfId="4382" xr:uid="{00000000-0005-0000-0000-00005C0E0000}"/>
    <cellStyle name="Calculation 9 2 3 4 5" xfId="4383" xr:uid="{00000000-0005-0000-0000-00005D0E0000}"/>
    <cellStyle name="Calculation 9 2 3 4 5 2" xfId="4384" xr:uid="{00000000-0005-0000-0000-00005E0E0000}"/>
    <cellStyle name="Calculation 9 2 3 4 6" xfId="4385" xr:uid="{00000000-0005-0000-0000-00005F0E0000}"/>
    <cellStyle name="Calculation 9 2 3 4 6 2" xfId="4386" xr:uid="{00000000-0005-0000-0000-0000600E0000}"/>
    <cellStyle name="Calculation 9 2 3 4 7" xfId="4387" xr:uid="{00000000-0005-0000-0000-0000610E0000}"/>
    <cellStyle name="Calculation 9 2 3 4 7 2" xfId="4388" xr:uid="{00000000-0005-0000-0000-0000620E0000}"/>
    <cellStyle name="Calculation 9 2 3 4 8" xfId="4389" xr:uid="{00000000-0005-0000-0000-0000630E0000}"/>
    <cellStyle name="Calculation 9 2 3 4 8 2" xfId="4390" xr:uid="{00000000-0005-0000-0000-0000640E0000}"/>
    <cellStyle name="Calculation 9 2 3 4 9" xfId="4391" xr:uid="{00000000-0005-0000-0000-0000650E0000}"/>
    <cellStyle name="Calculation 9 2 3 4 9 2" xfId="4392" xr:uid="{00000000-0005-0000-0000-0000660E0000}"/>
    <cellStyle name="Calculation 9 2 3 5" xfId="4393" xr:uid="{00000000-0005-0000-0000-0000670E0000}"/>
    <cellStyle name="Calculation 9 2 3 5 10" xfId="4394" xr:uid="{00000000-0005-0000-0000-0000680E0000}"/>
    <cellStyle name="Calculation 9 2 3 5 10 2" xfId="4395" xr:uid="{00000000-0005-0000-0000-0000690E0000}"/>
    <cellStyle name="Calculation 9 2 3 5 11" xfId="4396" xr:uid="{00000000-0005-0000-0000-00006A0E0000}"/>
    <cellStyle name="Calculation 9 2 3 5 11 2" xfId="4397" xr:uid="{00000000-0005-0000-0000-00006B0E0000}"/>
    <cellStyle name="Calculation 9 2 3 5 12" xfId="4398" xr:uid="{00000000-0005-0000-0000-00006C0E0000}"/>
    <cellStyle name="Calculation 9 2 3 5 12 2" xfId="4399" xr:uid="{00000000-0005-0000-0000-00006D0E0000}"/>
    <cellStyle name="Calculation 9 2 3 5 13" xfId="4400" xr:uid="{00000000-0005-0000-0000-00006E0E0000}"/>
    <cellStyle name="Calculation 9 2 3 5 13 2" xfId="4401" xr:uid="{00000000-0005-0000-0000-00006F0E0000}"/>
    <cellStyle name="Calculation 9 2 3 5 14" xfId="4402" xr:uid="{00000000-0005-0000-0000-0000700E0000}"/>
    <cellStyle name="Calculation 9 2 3 5 14 2" xfId="4403" xr:uid="{00000000-0005-0000-0000-0000710E0000}"/>
    <cellStyle name="Calculation 9 2 3 5 15" xfId="4404" xr:uid="{00000000-0005-0000-0000-0000720E0000}"/>
    <cellStyle name="Calculation 9 2 3 5 15 2" xfId="4405" xr:uid="{00000000-0005-0000-0000-0000730E0000}"/>
    <cellStyle name="Calculation 9 2 3 5 16" xfId="4406" xr:uid="{00000000-0005-0000-0000-0000740E0000}"/>
    <cellStyle name="Calculation 9 2 3 5 2" xfId="4407" xr:uid="{00000000-0005-0000-0000-0000750E0000}"/>
    <cellStyle name="Calculation 9 2 3 5 2 2" xfId="4408" xr:uid="{00000000-0005-0000-0000-0000760E0000}"/>
    <cellStyle name="Calculation 9 2 3 5 3" xfId="4409" xr:uid="{00000000-0005-0000-0000-0000770E0000}"/>
    <cellStyle name="Calculation 9 2 3 5 3 2" xfId="4410" xr:uid="{00000000-0005-0000-0000-0000780E0000}"/>
    <cellStyle name="Calculation 9 2 3 5 4" xfId="4411" xr:uid="{00000000-0005-0000-0000-0000790E0000}"/>
    <cellStyle name="Calculation 9 2 3 5 4 2" xfId="4412" xr:uid="{00000000-0005-0000-0000-00007A0E0000}"/>
    <cellStyle name="Calculation 9 2 3 5 5" xfId="4413" xr:uid="{00000000-0005-0000-0000-00007B0E0000}"/>
    <cellStyle name="Calculation 9 2 3 5 5 2" xfId="4414" xr:uid="{00000000-0005-0000-0000-00007C0E0000}"/>
    <cellStyle name="Calculation 9 2 3 5 6" xfId="4415" xr:uid="{00000000-0005-0000-0000-00007D0E0000}"/>
    <cellStyle name="Calculation 9 2 3 5 6 2" xfId="4416" xr:uid="{00000000-0005-0000-0000-00007E0E0000}"/>
    <cellStyle name="Calculation 9 2 3 5 7" xfId="4417" xr:uid="{00000000-0005-0000-0000-00007F0E0000}"/>
    <cellStyle name="Calculation 9 2 3 5 7 2" xfId="4418" xr:uid="{00000000-0005-0000-0000-0000800E0000}"/>
    <cellStyle name="Calculation 9 2 3 5 8" xfId="4419" xr:uid="{00000000-0005-0000-0000-0000810E0000}"/>
    <cellStyle name="Calculation 9 2 3 5 8 2" xfId="4420" xr:uid="{00000000-0005-0000-0000-0000820E0000}"/>
    <cellStyle name="Calculation 9 2 3 5 9" xfId="4421" xr:uid="{00000000-0005-0000-0000-0000830E0000}"/>
    <cellStyle name="Calculation 9 2 3 5 9 2" xfId="4422" xr:uid="{00000000-0005-0000-0000-0000840E0000}"/>
    <cellStyle name="Calculation 9 2 3 6" xfId="4423" xr:uid="{00000000-0005-0000-0000-0000850E0000}"/>
    <cellStyle name="Calculation 9 2 3 6 10" xfId="4424" xr:uid="{00000000-0005-0000-0000-0000860E0000}"/>
    <cellStyle name="Calculation 9 2 3 6 10 2" xfId="4425" xr:uid="{00000000-0005-0000-0000-0000870E0000}"/>
    <cellStyle name="Calculation 9 2 3 6 11" xfId="4426" xr:uid="{00000000-0005-0000-0000-0000880E0000}"/>
    <cellStyle name="Calculation 9 2 3 6 11 2" xfId="4427" xr:uid="{00000000-0005-0000-0000-0000890E0000}"/>
    <cellStyle name="Calculation 9 2 3 6 12" xfId="4428" xr:uid="{00000000-0005-0000-0000-00008A0E0000}"/>
    <cellStyle name="Calculation 9 2 3 6 12 2" xfId="4429" xr:uid="{00000000-0005-0000-0000-00008B0E0000}"/>
    <cellStyle name="Calculation 9 2 3 6 13" xfId="4430" xr:uid="{00000000-0005-0000-0000-00008C0E0000}"/>
    <cellStyle name="Calculation 9 2 3 6 13 2" xfId="4431" xr:uid="{00000000-0005-0000-0000-00008D0E0000}"/>
    <cellStyle name="Calculation 9 2 3 6 14" xfId="4432" xr:uid="{00000000-0005-0000-0000-00008E0E0000}"/>
    <cellStyle name="Calculation 9 2 3 6 14 2" xfId="4433" xr:uid="{00000000-0005-0000-0000-00008F0E0000}"/>
    <cellStyle name="Calculation 9 2 3 6 15" xfId="4434" xr:uid="{00000000-0005-0000-0000-0000900E0000}"/>
    <cellStyle name="Calculation 9 2 3 6 2" xfId="4435" xr:uid="{00000000-0005-0000-0000-0000910E0000}"/>
    <cellStyle name="Calculation 9 2 3 6 2 2" xfId="4436" xr:uid="{00000000-0005-0000-0000-0000920E0000}"/>
    <cellStyle name="Calculation 9 2 3 6 3" xfId="4437" xr:uid="{00000000-0005-0000-0000-0000930E0000}"/>
    <cellStyle name="Calculation 9 2 3 6 3 2" xfId="4438" xr:uid="{00000000-0005-0000-0000-0000940E0000}"/>
    <cellStyle name="Calculation 9 2 3 6 4" xfId="4439" xr:uid="{00000000-0005-0000-0000-0000950E0000}"/>
    <cellStyle name="Calculation 9 2 3 6 4 2" xfId="4440" xr:uid="{00000000-0005-0000-0000-0000960E0000}"/>
    <cellStyle name="Calculation 9 2 3 6 5" xfId="4441" xr:uid="{00000000-0005-0000-0000-0000970E0000}"/>
    <cellStyle name="Calculation 9 2 3 6 5 2" xfId="4442" xr:uid="{00000000-0005-0000-0000-0000980E0000}"/>
    <cellStyle name="Calculation 9 2 3 6 6" xfId="4443" xr:uid="{00000000-0005-0000-0000-0000990E0000}"/>
    <cellStyle name="Calculation 9 2 3 6 6 2" xfId="4444" xr:uid="{00000000-0005-0000-0000-00009A0E0000}"/>
    <cellStyle name="Calculation 9 2 3 6 7" xfId="4445" xr:uid="{00000000-0005-0000-0000-00009B0E0000}"/>
    <cellStyle name="Calculation 9 2 3 6 7 2" xfId="4446" xr:uid="{00000000-0005-0000-0000-00009C0E0000}"/>
    <cellStyle name="Calculation 9 2 3 6 8" xfId="4447" xr:uid="{00000000-0005-0000-0000-00009D0E0000}"/>
    <cellStyle name="Calculation 9 2 3 6 8 2" xfId="4448" xr:uid="{00000000-0005-0000-0000-00009E0E0000}"/>
    <cellStyle name="Calculation 9 2 3 6 9" xfId="4449" xr:uid="{00000000-0005-0000-0000-00009F0E0000}"/>
    <cellStyle name="Calculation 9 2 3 6 9 2" xfId="4450" xr:uid="{00000000-0005-0000-0000-0000A00E0000}"/>
    <cellStyle name="Calculation 9 2 3 7" xfId="4451" xr:uid="{00000000-0005-0000-0000-0000A10E0000}"/>
    <cellStyle name="Calculation 9 2 3 7 2" xfId="4452" xr:uid="{00000000-0005-0000-0000-0000A20E0000}"/>
    <cellStyle name="Calculation 9 2 3 8" xfId="4453" xr:uid="{00000000-0005-0000-0000-0000A30E0000}"/>
    <cellStyle name="Calculation 9 2 3 8 2" xfId="4454" xr:uid="{00000000-0005-0000-0000-0000A40E0000}"/>
    <cellStyle name="Calculation 9 2 3 9" xfId="4455" xr:uid="{00000000-0005-0000-0000-0000A50E0000}"/>
    <cellStyle name="Calculation 9 2 3 9 2" xfId="4456" xr:uid="{00000000-0005-0000-0000-0000A60E0000}"/>
    <cellStyle name="Calculation 9 2 4" xfId="4457" xr:uid="{00000000-0005-0000-0000-0000A70E0000}"/>
    <cellStyle name="Calculation 9 2 4 10" xfId="4458" xr:uid="{00000000-0005-0000-0000-0000A80E0000}"/>
    <cellStyle name="Calculation 9 2 4 10 2" xfId="4459" xr:uid="{00000000-0005-0000-0000-0000A90E0000}"/>
    <cellStyle name="Calculation 9 2 4 11" xfId="4460" xr:uid="{00000000-0005-0000-0000-0000AA0E0000}"/>
    <cellStyle name="Calculation 9 2 4 11 2" xfId="4461" xr:uid="{00000000-0005-0000-0000-0000AB0E0000}"/>
    <cellStyle name="Calculation 9 2 4 12" xfId="4462" xr:uid="{00000000-0005-0000-0000-0000AC0E0000}"/>
    <cellStyle name="Calculation 9 2 4 12 2" xfId="4463" xr:uid="{00000000-0005-0000-0000-0000AD0E0000}"/>
    <cellStyle name="Calculation 9 2 4 13" xfId="4464" xr:uid="{00000000-0005-0000-0000-0000AE0E0000}"/>
    <cellStyle name="Calculation 9 2 4 13 2" xfId="4465" xr:uid="{00000000-0005-0000-0000-0000AF0E0000}"/>
    <cellStyle name="Calculation 9 2 4 14" xfId="4466" xr:uid="{00000000-0005-0000-0000-0000B00E0000}"/>
    <cellStyle name="Calculation 9 2 4 14 2" xfId="4467" xr:uid="{00000000-0005-0000-0000-0000B10E0000}"/>
    <cellStyle name="Calculation 9 2 4 15" xfId="4468" xr:uid="{00000000-0005-0000-0000-0000B20E0000}"/>
    <cellStyle name="Calculation 9 2 4 15 2" xfId="4469" xr:uid="{00000000-0005-0000-0000-0000B30E0000}"/>
    <cellStyle name="Calculation 9 2 4 16" xfId="4470" xr:uid="{00000000-0005-0000-0000-0000B40E0000}"/>
    <cellStyle name="Calculation 9 2 4 16 2" xfId="4471" xr:uid="{00000000-0005-0000-0000-0000B50E0000}"/>
    <cellStyle name="Calculation 9 2 4 17" xfId="4472" xr:uid="{00000000-0005-0000-0000-0000B60E0000}"/>
    <cellStyle name="Calculation 9 2 4 17 2" xfId="4473" xr:uid="{00000000-0005-0000-0000-0000B70E0000}"/>
    <cellStyle name="Calculation 9 2 4 18" xfId="4474" xr:uid="{00000000-0005-0000-0000-0000B80E0000}"/>
    <cellStyle name="Calculation 9 2 4 18 2" xfId="4475" xr:uid="{00000000-0005-0000-0000-0000B90E0000}"/>
    <cellStyle name="Calculation 9 2 4 19" xfId="4476" xr:uid="{00000000-0005-0000-0000-0000BA0E0000}"/>
    <cellStyle name="Calculation 9 2 4 19 2" xfId="4477" xr:uid="{00000000-0005-0000-0000-0000BB0E0000}"/>
    <cellStyle name="Calculation 9 2 4 2" xfId="4478" xr:uid="{00000000-0005-0000-0000-0000BC0E0000}"/>
    <cellStyle name="Calculation 9 2 4 2 10" xfId="4479" xr:uid="{00000000-0005-0000-0000-0000BD0E0000}"/>
    <cellStyle name="Calculation 9 2 4 2 10 2" xfId="4480" xr:uid="{00000000-0005-0000-0000-0000BE0E0000}"/>
    <cellStyle name="Calculation 9 2 4 2 11" xfId="4481" xr:uid="{00000000-0005-0000-0000-0000BF0E0000}"/>
    <cellStyle name="Calculation 9 2 4 2 11 2" xfId="4482" xr:uid="{00000000-0005-0000-0000-0000C00E0000}"/>
    <cellStyle name="Calculation 9 2 4 2 12" xfId="4483" xr:uid="{00000000-0005-0000-0000-0000C10E0000}"/>
    <cellStyle name="Calculation 9 2 4 2 12 2" xfId="4484" xr:uid="{00000000-0005-0000-0000-0000C20E0000}"/>
    <cellStyle name="Calculation 9 2 4 2 13" xfId="4485" xr:uid="{00000000-0005-0000-0000-0000C30E0000}"/>
    <cellStyle name="Calculation 9 2 4 2 13 2" xfId="4486" xr:uid="{00000000-0005-0000-0000-0000C40E0000}"/>
    <cellStyle name="Calculation 9 2 4 2 14" xfId="4487" xr:uid="{00000000-0005-0000-0000-0000C50E0000}"/>
    <cellStyle name="Calculation 9 2 4 2 14 2" xfId="4488" xr:uid="{00000000-0005-0000-0000-0000C60E0000}"/>
    <cellStyle name="Calculation 9 2 4 2 15" xfId="4489" xr:uid="{00000000-0005-0000-0000-0000C70E0000}"/>
    <cellStyle name="Calculation 9 2 4 2 15 2" xfId="4490" xr:uid="{00000000-0005-0000-0000-0000C80E0000}"/>
    <cellStyle name="Calculation 9 2 4 2 16" xfId="4491" xr:uid="{00000000-0005-0000-0000-0000C90E0000}"/>
    <cellStyle name="Calculation 9 2 4 2 16 2" xfId="4492" xr:uid="{00000000-0005-0000-0000-0000CA0E0000}"/>
    <cellStyle name="Calculation 9 2 4 2 17" xfId="4493" xr:uid="{00000000-0005-0000-0000-0000CB0E0000}"/>
    <cellStyle name="Calculation 9 2 4 2 17 2" xfId="4494" xr:uid="{00000000-0005-0000-0000-0000CC0E0000}"/>
    <cellStyle name="Calculation 9 2 4 2 18" xfId="4495" xr:uid="{00000000-0005-0000-0000-0000CD0E0000}"/>
    <cellStyle name="Calculation 9 2 4 2 18 2" xfId="4496" xr:uid="{00000000-0005-0000-0000-0000CE0E0000}"/>
    <cellStyle name="Calculation 9 2 4 2 19" xfId="4497" xr:uid="{00000000-0005-0000-0000-0000CF0E0000}"/>
    <cellStyle name="Calculation 9 2 4 2 2" xfId="4498" xr:uid="{00000000-0005-0000-0000-0000D00E0000}"/>
    <cellStyle name="Calculation 9 2 4 2 2 2" xfId="4499" xr:uid="{00000000-0005-0000-0000-0000D10E0000}"/>
    <cellStyle name="Calculation 9 2 4 2 3" xfId="4500" xr:uid="{00000000-0005-0000-0000-0000D20E0000}"/>
    <cellStyle name="Calculation 9 2 4 2 3 2" xfId="4501" xr:uid="{00000000-0005-0000-0000-0000D30E0000}"/>
    <cellStyle name="Calculation 9 2 4 2 4" xfId="4502" xr:uid="{00000000-0005-0000-0000-0000D40E0000}"/>
    <cellStyle name="Calculation 9 2 4 2 4 2" xfId="4503" xr:uid="{00000000-0005-0000-0000-0000D50E0000}"/>
    <cellStyle name="Calculation 9 2 4 2 5" xfId="4504" xr:uid="{00000000-0005-0000-0000-0000D60E0000}"/>
    <cellStyle name="Calculation 9 2 4 2 5 2" xfId="4505" xr:uid="{00000000-0005-0000-0000-0000D70E0000}"/>
    <cellStyle name="Calculation 9 2 4 2 6" xfId="4506" xr:uid="{00000000-0005-0000-0000-0000D80E0000}"/>
    <cellStyle name="Calculation 9 2 4 2 6 2" xfId="4507" xr:uid="{00000000-0005-0000-0000-0000D90E0000}"/>
    <cellStyle name="Calculation 9 2 4 2 7" xfId="4508" xr:uid="{00000000-0005-0000-0000-0000DA0E0000}"/>
    <cellStyle name="Calculation 9 2 4 2 7 2" xfId="4509" xr:uid="{00000000-0005-0000-0000-0000DB0E0000}"/>
    <cellStyle name="Calculation 9 2 4 2 8" xfId="4510" xr:uid="{00000000-0005-0000-0000-0000DC0E0000}"/>
    <cellStyle name="Calculation 9 2 4 2 8 2" xfId="4511" xr:uid="{00000000-0005-0000-0000-0000DD0E0000}"/>
    <cellStyle name="Calculation 9 2 4 2 9" xfId="4512" xr:uid="{00000000-0005-0000-0000-0000DE0E0000}"/>
    <cellStyle name="Calculation 9 2 4 2 9 2" xfId="4513" xr:uid="{00000000-0005-0000-0000-0000DF0E0000}"/>
    <cellStyle name="Calculation 9 2 4 20" xfId="4514" xr:uid="{00000000-0005-0000-0000-0000E00E0000}"/>
    <cellStyle name="Calculation 9 2 4 3" xfId="4515" xr:uid="{00000000-0005-0000-0000-0000E10E0000}"/>
    <cellStyle name="Calculation 9 2 4 3 10" xfId="4516" xr:uid="{00000000-0005-0000-0000-0000E20E0000}"/>
    <cellStyle name="Calculation 9 2 4 3 10 2" xfId="4517" xr:uid="{00000000-0005-0000-0000-0000E30E0000}"/>
    <cellStyle name="Calculation 9 2 4 3 11" xfId="4518" xr:uid="{00000000-0005-0000-0000-0000E40E0000}"/>
    <cellStyle name="Calculation 9 2 4 3 11 2" xfId="4519" xr:uid="{00000000-0005-0000-0000-0000E50E0000}"/>
    <cellStyle name="Calculation 9 2 4 3 12" xfId="4520" xr:uid="{00000000-0005-0000-0000-0000E60E0000}"/>
    <cellStyle name="Calculation 9 2 4 3 12 2" xfId="4521" xr:uid="{00000000-0005-0000-0000-0000E70E0000}"/>
    <cellStyle name="Calculation 9 2 4 3 13" xfId="4522" xr:uid="{00000000-0005-0000-0000-0000E80E0000}"/>
    <cellStyle name="Calculation 9 2 4 3 13 2" xfId="4523" xr:uid="{00000000-0005-0000-0000-0000E90E0000}"/>
    <cellStyle name="Calculation 9 2 4 3 14" xfId="4524" xr:uid="{00000000-0005-0000-0000-0000EA0E0000}"/>
    <cellStyle name="Calculation 9 2 4 3 14 2" xfId="4525" xr:uid="{00000000-0005-0000-0000-0000EB0E0000}"/>
    <cellStyle name="Calculation 9 2 4 3 15" xfId="4526" xr:uid="{00000000-0005-0000-0000-0000EC0E0000}"/>
    <cellStyle name="Calculation 9 2 4 3 15 2" xfId="4527" xr:uid="{00000000-0005-0000-0000-0000ED0E0000}"/>
    <cellStyle name="Calculation 9 2 4 3 16" xfId="4528" xr:uid="{00000000-0005-0000-0000-0000EE0E0000}"/>
    <cellStyle name="Calculation 9 2 4 3 16 2" xfId="4529" xr:uid="{00000000-0005-0000-0000-0000EF0E0000}"/>
    <cellStyle name="Calculation 9 2 4 3 17" xfId="4530" xr:uid="{00000000-0005-0000-0000-0000F00E0000}"/>
    <cellStyle name="Calculation 9 2 4 3 17 2" xfId="4531" xr:uid="{00000000-0005-0000-0000-0000F10E0000}"/>
    <cellStyle name="Calculation 9 2 4 3 18" xfId="4532" xr:uid="{00000000-0005-0000-0000-0000F20E0000}"/>
    <cellStyle name="Calculation 9 2 4 3 2" xfId="4533" xr:uid="{00000000-0005-0000-0000-0000F30E0000}"/>
    <cellStyle name="Calculation 9 2 4 3 2 2" xfId="4534" xr:uid="{00000000-0005-0000-0000-0000F40E0000}"/>
    <cellStyle name="Calculation 9 2 4 3 3" xfId="4535" xr:uid="{00000000-0005-0000-0000-0000F50E0000}"/>
    <cellStyle name="Calculation 9 2 4 3 3 2" xfId="4536" xr:uid="{00000000-0005-0000-0000-0000F60E0000}"/>
    <cellStyle name="Calculation 9 2 4 3 4" xfId="4537" xr:uid="{00000000-0005-0000-0000-0000F70E0000}"/>
    <cellStyle name="Calculation 9 2 4 3 4 2" xfId="4538" xr:uid="{00000000-0005-0000-0000-0000F80E0000}"/>
    <cellStyle name="Calculation 9 2 4 3 5" xfId="4539" xr:uid="{00000000-0005-0000-0000-0000F90E0000}"/>
    <cellStyle name="Calculation 9 2 4 3 5 2" xfId="4540" xr:uid="{00000000-0005-0000-0000-0000FA0E0000}"/>
    <cellStyle name="Calculation 9 2 4 3 6" xfId="4541" xr:uid="{00000000-0005-0000-0000-0000FB0E0000}"/>
    <cellStyle name="Calculation 9 2 4 3 6 2" xfId="4542" xr:uid="{00000000-0005-0000-0000-0000FC0E0000}"/>
    <cellStyle name="Calculation 9 2 4 3 7" xfId="4543" xr:uid="{00000000-0005-0000-0000-0000FD0E0000}"/>
    <cellStyle name="Calculation 9 2 4 3 7 2" xfId="4544" xr:uid="{00000000-0005-0000-0000-0000FE0E0000}"/>
    <cellStyle name="Calculation 9 2 4 3 8" xfId="4545" xr:uid="{00000000-0005-0000-0000-0000FF0E0000}"/>
    <cellStyle name="Calculation 9 2 4 3 8 2" xfId="4546" xr:uid="{00000000-0005-0000-0000-0000000F0000}"/>
    <cellStyle name="Calculation 9 2 4 3 9" xfId="4547" xr:uid="{00000000-0005-0000-0000-0000010F0000}"/>
    <cellStyle name="Calculation 9 2 4 3 9 2" xfId="4548" xr:uid="{00000000-0005-0000-0000-0000020F0000}"/>
    <cellStyle name="Calculation 9 2 4 4" xfId="4549" xr:uid="{00000000-0005-0000-0000-0000030F0000}"/>
    <cellStyle name="Calculation 9 2 4 4 10" xfId="4550" xr:uid="{00000000-0005-0000-0000-0000040F0000}"/>
    <cellStyle name="Calculation 9 2 4 4 10 2" xfId="4551" xr:uid="{00000000-0005-0000-0000-0000050F0000}"/>
    <cellStyle name="Calculation 9 2 4 4 11" xfId="4552" xr:uid="{00000000-0005-0000-0000-0000060F0000}"/>
    <cellStyle name="Calculation 9 2 4 4 11 2" xfId="4553" xr:uid="{00000000-0005-0000-0000-0000070F0000}"/>
    <cellStyle name="Calculation 9 2 4 4 12" xfId="4554" xr:uid="{00000000-0005-0000-0000-0000080F0000}"/>
    <cellStyle name="Calculation 9 2 4 4 12 2" xfId="4555" xr:uid="{00000000-0005-0000-0000-0000090F0000}"/>
    <cellStyle name="Calculation 9 2 4 4 13" xfId="4556" xr:uid="{00000000-0005-0000-0000-00000A0F0000}"/>
    <cellStyle name="Calculation 9 2 4 4 13 2" xfId="4557" xr:uid="{00000000-0005-0000-0000-00000B0F0000}"/>
    <cellStyle name="Calculation 9 2 4 4 14" xfId="4558" xr:uid="{00000000-0005-0000-0000-00000C0F0000}"/>
    <cellStyle name="Calculation 9 2 4 4 14 2" xfId="4559" xr:uid="{00000000-0005-0000-0000-00000D0F0000}"/>
    <cellStyle name="Calculation 9 2 4 4 15" xfId="4560" xr:uid="{00000000-0005-0000-0000-00000E0F0000}"/>
    <cellStyle name="Calculation 9 2 4 4 15 2" xfId="4561" xr:uid="{00000000-0005-0000-0000-00000F0F0000}"/>
    <cellStyle name="Calculation 9 2 4 4 16" xfId="4562" xr:uid="{00000000-0005-0000-0000-0000100F0000}"/>
    <cellStyle name="Calculation 9 2 4 4 2" xfId="4563" xr:uid="{00000000-0005-0000-0000-0000110F0000}"/>
    <cellStyle name="Calculation 9 2 4 4 2 2" xfId="4564" xr:uid="{00000000-0005-0000-0000-0000120F0000}"/>
    <cellStyle name="Calculation 9 2 4 4 3" xfId="4565" xr:uid="{00000000-0005-0000-0000-0000130F0000}"/>
    <cellStyle name="Calculation 9 2 4 4 3 2" xfId="4566" xr:uid="{00000000-0005-0000-0000-0000140F0000}"/>
    <cellStyle name="Calculation 9 2 4 4 4" xfId="4567" xr:uid="{00000000-0005-0000-0000-0000150F0000}"/>
    <cellStyle name="Calculation 9 2 4 4 4 2" xfId="4568" xr:uid="{00000000-0005-0000-0000-0000160F0000}"/>
    <cellStyle name="Calculation 9 2 4 4 5" xfId="4569" xr:uid="{00000000-0005-0000-0000-0000170F0000}"/>
    <cellStyle name="Calculation 9 2 4 4 5 2" xfId="4570" xr:uid="{00000000-0005-0000-0000-0000180F0000}"/>
    <cellStyle name="Calculation 9 2 4 4 6" xfId="4571" xr:uid="{00000000-0005-0000-0000-0000190F0000}"/>
    <cellStyle name="Calculation 9 2 4 4 6 2" xfId="4572" xr:uid="{00000000-0005-0000-0000-00001A0F0000}"/>
    <cellStyle name="Calculation 9 2 4 4 7" xfId="4573" xr:uid="{00000000-0005-0000-0000-00001B0F0000}"/>
    <cellStyle name="Calculation 9 2 4 4 7 2" xfId="4574" xr:uid="{00000000-0005-0000-0000-00001C0F0000}"/>
    <cellStyle name="Calculation 9 2 4 4 8" xfId="4575" xr:uid="{00000000-0005-0000-0000-00001D0F0000}"/>
    <cellStyle name="Calculation 9 2 4 4 8 2" xfId="4576" xr:uid="{00000000-0005-0000-0000-00001E0F0000}"/>
    <cellStyle name="Calculation 9 2 4 4 9" xfId="4577" xr:uid="{00000000-0005-0000-0000-00001F0F0000}"/>
    <cellStyle name="Calculation 9 2 4 4 9 2" xfId="4578" xr:uid="{00000000-0005-0000-0000-0000200F0000}"/>
    <cellStyle name="Calculation 9 2 4 5" xfId="4579" xr:uid="{00000000-0005-0000-0000-0000210F0000}"/>
    <cellStyle name="Calculation 9 2 4 5 10" xfId="4580" xr:uid="{00000000-0005-0000-0000-0000220F0000}"/>
    <cellStyle name="Calculation 9 2 4 5 10 2" xfId="4581" xr:uid="{00000000-0005-0000-0000-0000230F0000}"/>
    <cellStyle name="Calculation 9 2 4 5 11" xfId="4582" xr:uid="{00000000-0005-0000-0000-0000240F0000}"/>
    <cellStyle name="Calculation 9 2 4 5 11 2" xfId="4583" xr:uid="{00000000-0005-0000-0000-0000250F0000}"/>
    <cellStyle name="Calculation 9 2 4 5 12" xfId="4584" xr:uid="{00000000-0005-0000-0000-0000260F0000}"/>
    <cellStyle name="Calculation 9 2 4 5 12 2" xfId="4585" xr:uid="{00000000-0005-0000-0000-0000270F0000}"/>
    <cellStyle name="Calculation 9 2 4 5 13" xfId="4586" xr:uid="{00000000-0005-0000-0000-0000280F0000}"/>
    <cellStyle name="Calculation 9 2 4 5 13 2" xfId="4587" xr:uid="{00000000-0005-0000-0000-0000290F0000}"/>
    <cellStyle name="Calculation 9 2 4 5 14" xfId="4588" xr:uid="{00000000-0005-0000-0000-00002A0F0000}"/>
    <cellStyle name="Calculation 9 2 4 5 14 2" xfId="4589" xr:uid="{00000000-0005-0000-0000-00002B0F0000}"/>
    <cellStyle name="Calculation 9 2 4 5 15" xfId="4590" xr:uid="{00000000-0005-0000-0000-00002C0F0000}"/>
    <cellStyle name="Calculation 9 2 4 5 15 2" xfId="4591" xr:uid="{00000000-0005-0000-0000-00002D0F0000}"/>
    <cellStyle name="Calculation 9 2 4 5 16" xfId="4592" xr:uid="{00000000-0005-0000-0000-00002E0F0000}"/>
    <cellStyle name="Calculation 9 2 4 5 2" xfId="4593" xr:uid="{00000000-0005-0000-0000-00002F0F0000}"/>
    <cellStyle name="Calculation 9 2 4 5 2 2" xfId="4594" xr:uid="{00000000-0005-0000-0000-0000300F0000}"/>
    <cellStyle name="Calculation 9 2 4 5 3" xfId="4595" xr:uid="{00000000-0005-0000-0000-0000310F0000}"/>
    <cellStyle name="Calculation 9 2 4 5 3 2" xfId="4596" xr:uid="{00000000-0005-0000-0000-0000320F0000}"/>
    <cellStyle name="Calculation 9 2 4 5 4" xfId="4597" xr:uid="{00000000-0005-0000-0000-0000330F0000}"/>
    <cellStyle name="Calculation 9 2 4 5 4 2" xfId="4598" xr:uid="{00000000-0005-0000-0000-0000340F0000}"/>
    <cellStyle name="Calculation 9 2 4 5 5" xfId="4599" xr:uid="{00000000-0005-0000-0000-0000350F0000}"/>
    <cellStyle name="Calculation 9 2 4 5 5 2" xfId="4600" xr:uid="{00000000-0005-0000-0000-0000360F0000}"/>
    <cellStyle name="Calculation 9 2 4 5 6" xfId="4601" xr:uid="{00000000-0005-0000-0000-0000370F0000}"/>
    <cellStyle name="Calculation 9 2 4 5 6 2" xfId="4602" xr:uid="{00000000-0005-0000-0000-0000380F0000}"/>
    <cellStyle name="Calculation 9 2 4 5 7" xfId="4603" xr:uid="{00000000-0005-0000-0000-0000390F0000}"/>
    <cellStyle name="Calculation 9 2 4 5 7 2" xfId="4604" xr:uid="{00000000-0005-0000-0000-00003A0F0000}"/>
    <cellStyle name="Calculation 9 2 4 5 8" xfId="4605" xr:uid="{00000000-0005-0000-0000-00003B0F0000}"/>
    <cellStyle name="Calculation 9 2 4 5 8 2" xfId="4606" xr:uid="{00000000-0005-0000-0000-00003C0F0000}"/>
    <cellStyle name="Calculation 9 2 4 5 9" xfId="4607" xr:uid="{00000000-0005-0000-0000-00003D0F0000}"/>
    <cellStyle name="Calculation 9 2 4 5 9 2" xfId="4608" xr:uid="{00000000-0005-0000-0000-00003E0F0000}"/>
    <cellStyle name="Calculation 9 2 4 6" xfId="4609" xr:uid="{00000000-0005-0000-0000-00003F0F0000}"/>
    <cellStyle name="Calculation 9 2 4 6 10" xfId="4610" xr:uid="{00000000-0005-0000-0000-0000400F0000}"/>
    <cellStyle name="Calculation 9 2 4 6 10 2" xfId="4611" xr:uid="{00000000-0005-0000-0000-0000410F0000}"/>
    <cellStyle name="Calculation 9 2 4 6 11" xfId="4612" xr:uid="{00000000-0005-0000-0000-0000420F0000}"/>
    <cellStyle name="Calculation 9 2 4 6 11 2" xfId="4613" xr:uid="{00000000-0005-0000-0000-0000430F0000}"/>
    <cellStyle name="Calculation 9 2 4 6 12" xfId="4614" xr:uid="{00000000-0005-0000-0000-0000440F0000}"/>
    <cellStyle name="Calculation 9 2 4 6 12 2" xfId="4615" xr:uid="{00000000-0005-0000-0000-0000450F0000}"/>
    <cellStyle name="Calculation 9 2 4 6 13" xfId="4616" xr:uid="{00000000-0005-0000-0000-0000460F0000}"/>
    <cellStyle name="Calculation 9 2 4 6 13 2" xfId="4617" xr:uid="{00000000-0005-0000-0000-0000470F0000}"/>
    <cellStyle name="Calculation 9 2 4 6 14" xfId="4618" xr:uid="{00000000-0005-0000-0000-0000480F0000}"/>
    <cellStyle name="Calculation 9 2 4 6 14 2" xfId="4619" xr:uid="{00000000-0005-0000-0000-0000490F0000}"/>
    <cellStyle name="Calculation 9 2 4 6 15" xfId="4620" xr:uid="{00000000-0005-0000-0000-00004A0F0000}"/>
    <cellStyle name="Calculation 9 2 4 6 2" xfId="4621" xr:uid="{00000000-0005-0000-0000-00004B0F0000}"/>
    <cellStyle name="Calculation 9 2 4 6 2 2" xfId="4622" xr:uid="{00000000-0005-0000-0000-00004C0F0000}"/>
    <cellStyle name="Calculation 9 2 4 6 3" xfId="4623" xr:uid="{00000000-0005-0000-0000-00004D0F0000}"/>
    <cellStyle name="Calculation 9 2 4 6 3 2" xfId="4624" xr:uid="{00000000-0005-0000-0000-00004E0F0000}"/>
    <cellStyle name="Calculation 9 2 4 6 4" xfId="4625" xr:uid="{00000000-0005-0000-0000-00004F0F0000}"/>
    <cellStyle name="Calculation 9 2 4 6 4 2" xfId="4626" xr:uid="{00000000-0005-0000-0000-0000500F0000}"/>
    <cellStyle name="Calculation 9 2 4 6 5" xfId="4627" xr:uid="{00000000-0005-0000-0000-0000510F0000}"/>
    <cellStyle name="Calculation 9 2 4 6 5 2" xfId="4628" xr:uid="{00000000-0005-0000-0000-0000520F0000}"/>
    <cellStyle name="Calculation 9 2 4 6 6" xfId="4629" xr:uid="{00000000-0005-0000-0000-0000530F0000}"/>
    <cellStyle name="Calculation 9 2 4 6 6 2" xfId="4630" xr:uid="{00000000-0005-0000-0000-0000540F0000}"/>
    <cellStyle name="Calculation 9 2 4 6 7" xfId="4631" xr:uid="{00000000-0005-0000-0000-0000550F0000}"/>
    <cellStyle name="Calculation 9 2 4 6 7 2" xfId="4632" xr:uid="{00000000-0005-0000-0000-0000560F0000}"/>
    <cellStyle name="Calculation 9 2 4 6 8" xfId="4633" xr:uid="{00000000-0005-0000-0000-0000570F0000}"/>
    <cellStyle name="Calculation 9 2 4 6 8 2" xfId="4634" xr:uid="{00000000-0005-0000-0000-0000580F0000}"/>
    <cellStyle name="Calculation 9 2 4 6 9" xfId="4635" xr:uid="{00000000-0005-0000-0000-0000590F0000}"/>
    <cellStyle name="Calculation 9 2 4 6 9 2" xfId="4636" xr:uid="{00000000-0005-0000-0000-00005A0F0000}"/>
    <cellStyle name="Calculation 9 2 4 7" xfId="4637" xr:uid="{00000000-0005-0000-0000-00005B0F0000}"/>
    <cellStyle name="Calculation 9 2 4 7 2" xfId="4638" xr:uid="{00000000-0005-0000-0000-00005C0F0000}"/>
    <cellStyle name="Calculation 9 2 4 8" xfId="4639" xr:uid="{00000000-0005-0000-0000-00005D0F0000}"/>
    <cellStyle name="Calculation 9 2 4 8 2" xfId="4640" xr:uid="{00000000-0005-0000-0000-00005E0F0000}"/>
    <cellStyle name="Calculation 9 2 4 9" xfId="4641" xr:uid="{00000000-0005-0000-0000-00005F0F0000}"/>
    <cellStyle name="Calculation 9 2 4 9 2" xfId="4642" xr:uid="{00000000-0005-0000-0000-0000600F0000}"/>
    <cellStyle name="Calculation 9 2 5" xfId="4643" xr:uid="{00000000-0005-0000-0000-0000610F0000}"/>
    <cellStyle name="Calculation 9 2 5 10" xfId="4644" xr:uid="{00000000-0005-0000-0000-0000620F0000}"/>
    <cellStyle name="Calculation 9 2 5 10 2" xfId="4645" xr:uid="{00000000-0005-0000-0000-0000630F0000}"/>
    <cellStyle name="Calculation 9 2 5 11" xfId="4646" xr:uid="{00000000-0005-0000-0000-0000640F0000}"/>
    <cellStyle name="Calculation 9 2 5 11 2" xfId="4647" xr:uid="{00000000-0005-0000-0000-0000650F0000}"/>
    <cellStyle name="Calculation 9 2 5 12" xfId="4648" xr:uid="{00000000-0005-0000-0000-0000660F0000}"/>
    <cellStyle name="Calculation 9 2 5 12 2" xfId="4649" xr:uid="{00000000-0005-0000-0000-0000670F0000}"/>
    <cellStyle name="Calculation 9 2 5 13" xfId="4650" xr:uid="{00000000-0005-0000-0000-0000680F0000}"/>
    <cellStyle name="Calculation 9 2 5 13 2" xfId="4651" xr:uid="{00000000-0005-0000-0000-0000690F0000}"/>
    <cellStyle name="Calculation 9 2 5 14" xfId="4652" xr:uid="{00000000-0005-0000-0000-00006A0F0000}"/>
    <cellStyle name="Calculation 9 2 5 14 2" xfId="4653" xr:uid="{00000000-0005-0000-0000-00006B0F0000}"/>
    <cellStyle name="Calculation 9 2 5 15" xfId="4654" xr:uid="{00000000-0005-0000-0000-00006C0F0000}"/>
    <cellStyle name="Calculation 9 2 5 15 2" xfId="4655" xr:uid="{00000000-0005-0000-0000-00006D0F0000}"/>
    <cellStyle name="Calculation 9 2 5 16" xfId="4656" xr:uid="{00000000-0005-0000-0000-00006E0F0000}"/>
    <cellStyle name="Calculation 9 2 5 16 2" xfId="4657" xr:uid="{00000000-0005-0000-0000-00006F0F0000}"/>
    <cellStyle name="Calculation 9 2 5 17" xfId="4658" xr:uid="{00000000-0005-0000-0000-0000700F0000}"/>
    <cellStyle name="Calculation 9 2 5 17 2" xfId="4659" xr:uid="{00000000-0005-0000-0000-0000710F0000}"/>
    <cellStyle name="Calculation 9 2 5 18" xfId="4660" xr:uid="{00000000-0005-0000-0000-0000720F0000}"/>
    <cellStyle name="Calculation 9 2 5 18 2" xfId="4661" xr:uid="{00000000-0005-0000-0000-0000730F0000}"/>
    <cellStyle name="Calculation 9 2 5 19" xfId="4662" xr:uid="{00000000-0005-0000-0000-0000740F0000}"/>
    <cellStyle name="Calculation 9 2 5 2" xfId="4663" xr:uid="{00000000-0005-0000-0000-0000750F0000}"/>
    <cellStyle name="Calculation 9 2 5 2 10" xfId="4664" xr:uid="{00000000-0005-0000-0000-0000760F0000}"/>
    <cellStyle name="Calculation 9 2 5 2 10 2" xfId="4665" xr:uid="{00000000-0005-0000-0000-0000770F0000}"/>
    <cellStyle name="Calculation 9 2 5 2 11" xfId="4666" xr:uid="{00000000-0005-0000-0000-0000780F0000}"/>
    <cellStyle name="Calculation 9 2 5 2 11 2" xfId="4667" xr:uid="{00000000-0005-0000-0000-0000790F0000}"/>
    <cellStyle name="Calculation 9 2 5 2 12" xfId="4668" xr:uid="{00000000-0005-0000-0000-00007A0F0000}"/>
    <cellStyle name="Calculation 9 2 5 2 12 2" xfId="4669" xr:uid="{00000000-0005-0000-0000-00007B0F0000}"/>
    <cellStyle name="Calculation 9 2 5 2 13" xfId="4670" xr:uid="{00000000-0005-0000-0000-00007C0F0000}"/>
    <cellStyle name="Calculation 9 2 5 2 13 2" xfId="4671" xr:uid="{00000000-0005-0000-0000-00007D0F0000}"/>
    <cellStyle name="Calculation 9 2 5 2 14" xfId="4672" xr:uid="{00000000-0005-0000-0000-00007E0F0000}"/>
    <cellStyle name="Calculation 9 2 5 2 14 2" xfId="4673" xr:uid="{00000000-0005-0000-0000-00007F0F0000}"/>
    <cellStyle name="Calculation 9 2 5 2 15" xfId="4674" xr:uid="{00000000-0005-0000-0000-0000800F0000}"/>
    <cellStyle name="Calculation 9 2 5 2 15 2" xfId="4675" xr:uid="{00000000-0005-0000-0000-0000810F0000}"/>
    <cellStyle name="Calculation 9 2 5 2 16" xfId="4676" xr:uid="{00000000-0005-0000-0000-0000820F0000}"/>
    <cellStyle name="Calculation 9 2 5 2 16 2" xfId="4677" xr:uid="{00000000-0005-0000-0000-0000830F0000}"/>
    <cellStyle name="Calculation 9 2 5 2 17" xfId="4678" xr:uid="{00000000-0005-0000-0000-0000840F0000}"/>
    <cellStyle name="Calculation 9 2 5 2 17 2" xfId="4679" xr:uid="{00000000-0005-0000-0000-0000850F0000}"/>
    <cellStyle name="Calculation 9 2 5 2 18" xfId="4680" xr:uid="{00000000-0005-0000-0000-0000860F0000}"/>
    <cellStyle name="Calculation 9 2 5 2 2" xfId="4681" xr:uid="{00000000-0005-0000-0000-0000870F0000}"/>
    <cellStyle name="Calculation 9 2 5 2 2 2" xfId="4682" xr:uid="{00000000-0005-0000-0000-0000880F0000}"/>
    <cellStyle name="Calculation 9 2 5 2 3" xfId="4683" xr:uid="{00000000-0005-0000-0000-0000890F0000}"/>
    <cellStyle name="Calculation 9 2 5 2 3 2" xfId="4684" xr:uid="{00000000-0005-0000-0000-00008A0F0000}"/>
    <cellStyle name="Calculation 9 2 5 2 4" xfId="4685" xr:uid="{00000000-0005-0000-0000-00008B0F0000}"/>
    <cellStyle name="Calculation 9 2 5 2 4 2" xfId="4686" xr:uid="{00000000-0005-0000-0000-00008C0F0000}"/>
    <cellStyle name="Calculation 9 2 5 2 5" xfId="4687" xr:uid="{00000000-0005-0000-0000-00008D0F0000}"/>
    <cellStyle name="Calculation 9 2 5 2 5 2" xfId="4688" xr:uid="{00000000-0005-0000-0000-00008E0F0000}"/>
    <cellStyle name="Calculation 9 2 5 2 6" xfId="4689" xr:uid="{00000000-0005-0000-0000-00008F0F0000}"/>
    <cellStyle name="Calculation 9 2 5 2 6 2" xfId="4690" xr:uid="{00000000-0005-0000-0000-0000900F0000}"/>
    <cellStyle name="Calculation 9 2 5 2 7" xfId="4691" xr:uid="{00000000-0005-0000-0000-0000910F0000}"/>
    <cellStyle name="Calculation 9 2 5 2 7 2" xfId="4692" xr:uid="{00000000-0005-0000-0000-0000920F0000}"/>
    <cellStyle name="Calculation 9 2 5 2 8" xfId="4693" xr:uid="{00000000-0005-0000-0000-0000930F0000}"/>
    <cellStyle name="Calculation 9 2 5 2 8 2" xfId="4694" xr:uid="{00000000-0005-0000-0000-0000940F0000}"/>
    <cellStyle name="Calculation 9 2 5 2 9" xfId="4695" xr:uid="{00000000-0005-0000-0000-0000950F0000}"/>
    <cellStyle name="Calculation 9 2 5 2 9 2" xfId="4696" xr:uid="{00000000-0005-0000-0000-0000960F0000}"/>
    <cellStyle name="Calculation 9 2 5 3" xfId="4697" xr:uid="{00000000-0005-0000-0000-0000970F0000}"/>
    <cellStyle name="Calculation 9 2 5 3 10" xfId="4698" xr:uid="{00000000-0005-0000-0000-0000980F0000}"/>
    <cellStyle name="Calculation 9 2 5 3 10 2" xfId="4699" xr:uid="{00000000-0005-0000-0000-0000990F0000}"/>
    <cellStyle name="Calculation 9 2 5 3 11" xfId="4700" xr:uid="{00000000-0005-0000-0000-00009A0F0000}"/>
    <cellStyle name="Calculation 9 2 5 3 11 2" xfId="4701" xr:uid="{00000000-0005-0000-0000-00009B0F0000}"/>
    <cellStyle name="Calculation 9 2 5 3 12" xfId="4702" xr:uid="{00000000-0005-0000-0000-00009C0F0000}"/>
    <cellStyle name="Calculation 9 2 5 3 12 2" xfId="4703" xr:uid="{00000000-0005-0000-0000-00009D0F0000}"/>
    <cellStyle name="Calculation 9 2 5 3 13" xfId="4704" xr:uid="{00000000-0005-0000-0000-00009E0F0000}"/>
    <cellStyle name="Calculation 9 2 5 3 13 2" xfId="4705" xr:uid="{00000000-0005-0000-0000-00009F0F0000}"/>
    <cellStyle name="Calculation 9 2 5 3 14" xfId="4706" xr:uid="{00000000-0005-0000-0000-0000A00F0000}"/>
    <cellStyle name="Calculation 9 2 5 3 14 2" xfId="4707" xr:uid="{00000000-0005-0000-0000-0000A10F0000}"/>
    <cellStyle name="Calculation 9 2 5 3 15" xfId="4708" xr:uid="{00000000-0005-0000-0000-0000A20F0000}"/>
    <cellStyle name="Calculation 9 2 5 3 15 2" xfId="4709" xr:uid="{00000000-0005-0000-0000-0000A30F0000}"/>
    <cellStyle name="Calculation 9 2 5 3 16" xfId="4710" xr:uid="{00000000-0005-0000-0000-0000A40F0000}"/>
    <cellStyle name="Calculation 9 2 5 3 2" xfId="4711" xr:uid="{00000000-0005-0000-0000-0000A50F0000}"/>
    <cellStyle name="Calculation 9 2 5 3 2 2" xfId="4712" xr:uid="{00000000-0005-0000-0000-0000A60F0000}"/>
    <cellStyle name="Calculation 9 2 5 3 3" xfId="4713" xr:uid="{00000000-0005-0000-0000-0000A70F0000}"/>
    <cellStyle name="Calculation 9 2 5 3 3 2" xfId="4714" xr:uid="{00000000-0005-0000-0000-0000A80F0000}"/>
    <cellStyle name="Calculation 9 2 5 3 4" xfId="4715" xr:uid="{00000000-0005-0000-0000-0000A90F0000}"/>
    <cellStyle name="Calculation 9 2 5 3 4 2" xfId="4716" xr:uid="{00000000-0005-0000-0000-0000AA0F0000}"/>
    <cellStyle name="Calculation 9 2 5 3 5" xfId="4717" xr:uid="{00000000-0005-0000-0000-0000AB0F0000}"/>
    <cellStyle name="Calculation 9 2 5 3 5 2" xfId="4718" xr:uid="{00000000-0005-0000-0000-0000AC0F0000}"/>
    <cellStyle name="Calculation 9 2 5 3 6" xfId="4719" xr:uid="{00000000-0005-0000-0000-0000AD0F0000}"/>
    <cellStyle name="Calculation 9 2 5 3 6 2" xfId="4720" xr:uid="{00000000-0005-0000-0000-0000AE0F0000}"/>
    <cellStyle name="Calculation 9 2 5 3 7" xfId="4721" xr:uid="{00000000-0005-0000-0000-0000AF0F0000}"/>
    <cellStyle name="Calculation 9 2 5 3 7 2" xfId="4722" xr:uid="{00000000-0005-0000-0000-0000B00F0000}"/>
    <cellStyle name="Calculation 9 2 5 3 8" xfId="4723" xr:uid="{00000000-0005-0000-0000-0000B10F0000}"/>
    <cellStyle name="Calculation 9 2 5 3 8 2" xfId="4724" xr:uid="{00000000-0005-0000-0000-0000B20F0000}"/>
    <cellStyle name="Calculation 9 2 5 3 9" xfId="4725" xr:uid="{00000000-0005-0000-0000-0000B30F0000}"/>
    <cellStyle name="Calculation 9 2 5 3 9 2" xfId="4726" xr:uid="{00000000-0005-0000-0000-0000B40F0000}"/>
    <cellStyle name="Calculation 9 2 5 4" xfId="4727" xr:uid="{00000000-0005-0000-0000-0000B50F0000}"/>
    <cellStyle name="Calculation 9 2 5 4 10" xfId="4728" xr:uid="{00000000-0005-0000-0000-0000B60F0000}"/>
    <cellStyle name="Calculation 9 2 5 4 10 2" xfId="4729" xr:uid="{00000000-0005-0000-0000-0000B70F0000}"/>
    <cellStyle name="Calculation 9 2 5 4 11" xfId="4730" xr:uid="{00000000-0005-0000-0000-0000B80F0000}"/>
    <cellStyle name="Calculation 9 2 5 4 11 2" xfId="4731" xr:uid="{00000000-0005-0000-0000-0000B90F0000}"/>
    <cellStyle name="Calculation 9 2 5 4 12" xfId="4732" xr:uid="{00000000-0005-0000-0000-0000BA0F0000}"/>
    <cellStyle name="Calculation 9 2 5 4 12 2" xfId="4733" xr:uid="{00000000-0005-0000-0000-0000BB0F0000}"/>
    <cellStyle name="Calculation 9 2 5 4 13" xfId="4734" xr:uid="{00000000-0005-0000-0000-0000BC0F0000}"/>
    <cellStyle name="Calculation 9 2 5 4 13 2" xfId="4735" xr:uid="{00000000-0005-0000-0000-0000BD0F0000}"/>
    <cellStyle name="Calculation 9 2 5 4 14" xfId="4736" xr:uid="{00000000-0005-0000-0000-0000BE0F0000}"/>
    <cellStyle name="Calculation 9 2 5 4 14 2" xfId="4737" xr:uid="{00000000-0005-0000-0000-0000BF0F0000}"/>
    <cellStyle name="Calculation 9 2 5 4 15" xfId="4738" xr:uid="{00000000-0005-0000-0000-0000C00F0000}"/>
    <cellStyle name="Calculation 9 2 5 4 15 2" xfId="4739" xr:uid="{00000000-0005-0000-0000-0000C10F0000}"/>
    <cellStyle name="Calculation 9 2 5 4 16" xfId="4740" xr:uid="{00000000-0005-0000-0000-0000C20F0000}"/>
    <cellStyle name="Calculation 9 2 5 4 2" xfId="4741" xr:uid="{00000000-0005-0000-0000-0000C30F0000}"/>
    <cellStyle name="Calculation 9 2 5 4 2 2" xfId="4742" xr:uid="{00000000-0005-0000-0000-0000C40F0000}"/>
    <cellStyle name="Calculation 9 2 5 4 3" xfId="4743" xr:uid="{00000000-0005-0000-0000-0000C50F0000}"/>
    <cellStyle name="Calculation 9 2 5 4 3 2" xfId="4744" xr:uid="{00000000-0005-0000-0000-0000C60F0000}"/>
    <cellStyle name="Calculation 9 2 5 4 4" xfId="4745" xr:uid="{00000000-0005-0000-0000-0000C70F0000}"/>
    <cellStyle name="Calculation 9 2 5 4 4 2" xfId="4746" xr:uid="{00000000-0005-0000-0000-0000C80F0000}"/>
    <cellStyle name="Calculation 9 2 5 4 5" xfId="4747" xr:uid="{00000000-0005-0000-0000-0000C90F0000}"/>
    <cellStyle name="Calculation 9 2 5 4 5 2" xfId="4748" xr:uid="{00000000-0005-0000-0000-0000CA0F0000}"/>
    <cellStyle name="Calculation 9 2 5 4 6" xfId="4749" xr:uid="{00000000-0005-0000-0000-0000CB0F0000}"/>
    <cellStyle name="Calculation 9 2 5 4 6 2" xfId="4750" xr:uid="{00000000-0005-0000-0000-0000CC0F0000}"/>
    <cellStyle name="Calculation 9 2 5 4 7" xfId="4751" xr:uid="{00000000-0005-0000-0000-0000CD0F0000}"/>
    <cellStyle name="Calculation 9 2 5 4 7 2" xfId="4752" xr:uid="{00000000-0005-0000-0000-0000CE0F0000}"/>
    <cellStyle name="Calculation 9 2 5 4 8" xfId="4753" xr:uid="{00000000-0005-0000-0000-0000CF0F0000}"/>
    <cellStyle name="Calculation 9 2 5 4 8 2" xfId="4754" xr:uid="{00000000-0005-0000-0000-0000D00F0000}"/>
    <cellStyle name="Calculation 9 2 5 4 9" xfId="4755" xr:uid="{00000000-0005-0000-0000-0000D10F0000}"/>
    <cellStyle name="Calculation 9 2 5 4 9 2" xfId="4756" xr:uid="{00000000-0005-0000-0000-0000D20F0000}"/>
    <cellStyle name="Calculation 9 2 5 5" xfId="4757" xr:uid="{00000000-0005-0000-0000-0000D30F0000}"/>
    <cellStyle name="Calculation 9 2 5 5 10" xfId="4758" xr:uid="{00000000-0005-0000-0000-0000D40F0000}"/>
    <cellStyle name="Calculation 9 2 5 5 10 2" xfId="4759" xr:uid="{00000000-0005-0000-0000-0000D50F0000}"/>
    <cellStyle name="Calculation 9 2 5 5 11" xfId="4760" xr:uid="{00000000-0005-0000-0000-0000D60F0000}"/>
    <cellStyle name="Calculation 9 2 5 5 11 2" xfId="4761" xr:uid="{00000000-0005-0000-0000-0000D70F0000}"/>
    <cellStyle name="Calculation 9 2 5 5 12" xfId="4762" xr:uid="{00000000-0005-0000-0000-0000D80F0000}"/>
    <cellStyle name="Calculation 9 2 5 5 12 2" xfId="4763" xr:uid="{00000000-0005-0000-0000-0000D90F0000}"/>
    <cellStyle name="Calculation 9 2 5 5 13" xfId="4764" xr:uid="{00000000-0005-0000-0000-0000DA0F0000}"/>
    <cellStyle name="Calculation 9 2 5 5 13 2" xfId="4765" xr:uid="{00000000-0005-0000-0000-0000DB0F0000}"/>
    <cellStyle name="Calculation 9 2 5 5 14" xfId="4766" xr:uid="{00000000-0005-0000-0000-0000DC0F0000}"/>
    <cellStyle name="Calculation 9 2 5 5 14 2" xfId="4767" xr:uid="{00000000-0005-0000-0000-0000DD0F0000}"/>
    <cellStyle name="Calculation 9 2 5 5 15" xfId="4768" xr:uid="{00000000-0005-0000-0000-0000DE0F0000}"/>
    <cellStyle name="Calculation 9 2 5 5 2" xfId="4769" xr:uid="{00000000-0005-0000-0000-0000DF0F0000}"/>
    <cellStyle name="Calculation 9 2 5 5 2 2" xfId="4770" xr:uid="{00000000-0005-0000-0000-0000E00F0000}"/>
    <cellStyle name="Calculation 9 2 5 5 3" xfId="4771" xr:uid="{00000000-0005-0000-0000-0000E10F0000}"/>
    <cellStyle name="Calculation 9 2 5 5 3 2" xfId="4772" xr:uid="{00000000-0005-0000-0000-0000E20F0000}"/>
    <cellStyle name="Calculation 9 2 5 5 4" xfId="4773" xr:uid="{00000000-0005-0000-0000-0000E30F0000}"/>
    <cellStyle name="Calculation 9 2 5 5 4 2" xfId="4774" xr:uid="{00000000-0005-0000-0000-0000E40F0000}"/>
    <cellStyle name="Calculation 9 2 5 5 5" xfId="4775" xr:uid="{00000000-0005-0000-0000-0000E50F0000}"/>
    <cellStyle name="Calculation 9 2 5 5 5 2" xfId="4776" xr:uid="{00000000-0005-0000-0000-0000E60F0000}"/>
    <cellStyle name="Calculation 9 2 5 5 6" xfId="4777" xr:uid="{00000000-0005-0000-0000-0000E70F0000}"/>
    <cellStyle name="Calculation 9 2 5 5 6 2" xfId="4778" xr:uid="{00000000-0005-0000-0000-0000E80F0000}"/>
    <cellStyle name="Calculation 9 2 5 5 7" xfId="4779" xr:uid="{00000000-0005-0000-0000-0000E90F0000}"/>
    <cellStyle name="Calculation 9 2 5 5 7 2" xfId="4780" xr:uid="{00000000-0005-0000-0000-0000EA0F0000}"/>
    <cellStyle name="Calculation 9 2 5 5 8" xfId="4781" xr:uid="{00000000-0005-0000-0000-0000EB0F0000}"/>
    <cellStyle name="Calculation 9 2 5 5 8 2" xfId="4782" xr:uid="{00000000-0005-0000-0000-0000EC0F0000}"/>
    <cellStyle name="Calculation 9 2 5 5 9" xfId="4783" xr:uid="{00000000-0005-0000-0000-0000ED0F0000}"/>
    <cellStyle name="Calculation 9 2 5 5 9 2" xfId="4784" xr:uid="{00000000-0005-0000-0000-0000EE0F0000}"/>
    <cellStyle name="Calculation 9 2 5 6" xfId="4785" xr:uid="{00000000-0005-0000-0000-0000EF0F0000}"/>
    <cellStyle name="Calculation 9 2 5 6 2" xfId="4786" xr:uid="{00000000-0005-0000-0000-0000F00F0000}"/>
    <cellStyle name="Calculation 9 2 5 7" xfId="4787" xr:uid="{00000000-0005-0000-0000-0000F10F0000}"/>
    <cellStyle name="Calculation 9 2 5 7 2" xfId="4788" xr:uid="{00000000-0005-0000-0000-0000F20F0000}"/>
    <cellStyle name="Calculation 9 2 5 8" xfId="4789" xr:uid="{00000000-0005-0000-0000-0000F30F0000}"/>
    <cellStyle name="Calculation 9 2 5 8 2" xfId="4790" xr:uid="{00000000-0005-0000-0000-0000F40F0000}"/>
    <cellStyle name="Calculation 9 2 5 9" xfId="4791" xr:uid="{00000000-0005-0000-0000-0000F50F0000}"/>
    <cellStyle name="Calculation 9 2 5 9 2" xfId="4792" xr:uid="{00000000-0005-0000-0000-0000F60F0000}"/>
    <cellStyle name="Calculation 9 2 6" xfId="4793" xr:uid="{00000000-0005-0000-0000-0000F70F0000}"/>
    <cellStyle name="Calculation 9 2 6 10" xfId="4794" xr:uid="{00000000-0005-0000-0000-0000F80F0000}"/>
    <cellStyle name="Calculation 9 2 6 10 2" xfId="4795" xr:uid="{00000000-0005-0000-0000-0000F90F0000}"/>
    <cellStyle name="Calculation 9 2 6 11" xfId="4796" xr:uid="{00000000-0005-0000-0000-0000FA0F0000}"/>
    <cellStyle name="Calculation 9 2 6 11 2" xfId="4797" xr:uid="{00000000-0005-0000-0000-0000FB0F0000}"/>
    <cellStyle name="Calculation 9 2 6 12" xfId="4798" xr:uid="{00000000-0005-0000-0000-0000FC0F0000}"/>
    <cellStyle name="Calculation 9 2 6 12 2" xfId="4799" xr:uid="{00000000-0005-0000-0000-0000FD0F0000}"/>
    <cellStyle name="Calculation 9 2 6 13" xfId="4800" xr:uid="{00000000-0005-0000-0000-0000FE0F0000}"/>
    <cellStyle name="Calculation 9 2 6 13 2" xfId="4801" xr:uid="{00000000-0005-0000-0000-0000FF0F0000}"/>
    <cellStyle name="Calculation 9 2 6 14" xfId="4802" xr:uid="{00000000-0005-0000-0000-000000100000}"/>
    <cellStyle name="Calculation 9 2 6 14 2" xfId="4803" xr:uid="{00000000-0005-0000-0000-000001100000}"/>
    <cellStyle name="Calculation 9 2 6 15" xfId="4804" xr:uid="{00000000-0005-0000-0000-000002100000}"/>
    <cellStyle name="Calculation 9 2 6 15 2" xfId="4805" xr:uid="{00000000-0005-0000-0000-000003100000}"/>
    <cellStyle name="Calculation 9 2 6 16" xfId="4806" xr:uid="{00000000-0005-0000-0000-000004100000}"/>
    <cellStyle name="Calculation 9 2 6 16 2" xfId="4807" xr:uid="{00000000-0005-0000-0000-000005100000}"/>
    <cellStyle name="Calculation 9 2 6 17" xfId="4808" xr:uid="{00000000-0005-0000-0000-000006100000}"/>
    <cellStyle name="Calculation 9 2 6 17 2" xfId="4809" xr:uid="{00000000-0005-0000-0000-000007100000}"/>
    <cellStyle name="Calculation 9 2 6 18" xfId="4810" xr:uid="{00000000-0005-0000-0000-000008100000}"/>
    <cellStyle name="Calculation 9 2 6 18 2" xfId="4811" xr:uid="{00000000-0005-0000-0000-000009100000}"/>
    <cellStyle name="Calculation 9 2 6 19" xfId="4812" xr:uid="{00000000-0005-0000-0000-00000A100000}"/>
    <cellStyle name="Calculation 9 2 6 2" xfId="4813" xr:uid="{00000000-0005-0000-0000-00000B100000}"/>
    <cellStyle name="Calculation 9 2 6 2 10" xfId="4814" xr:uid="{00000000-0005-0000-0000-00000C100000}"/>
    <cellStyle name="Calculation 9 2 6 2 10 2" xfId="4815" xr:uid="{00000000-0005-0000-0000-00000D100000}"/>
    <cellStyle name="Calculation 9 2 6 2 11" xfId="4816" xr:uid="{00000000-0005-0000-0000-00000E100000}"/>
    <cellStyle name="Calculation 9 2 6 2 11 2" xfId="4817" xr:uid="{00000000-0005-0000-0000-00000F100000}"/>
    <cellStyle name="Calculation 9 2 6 2 12" xfId="4818" xr:uid="{00000000-0005-0000-0000-000010100000}"/>
    <cellStyle name="Calculation 9 2 6 2 12 2" xfId="4819" xr:uid="{00000000-0005-0000-0000-000011100000}"/>
    <cellStyle name="Calculation 9 2 6 2 13" xfId="4820" xr:uid="{00000000-0005-0000-0000-000012100000}"/>
    <cellStyle name="Calculation 9 2 6 2 13 2" xfId="4821" xr:uid="{00000000-0005-0000-0000-000013100000}"/>
    <cellStyle name="Calculation 9 2 6 2 14" xfId="4822" xr:uid="{00000000-0005-0000-0000-000014100000}"/>
    <cellStyle name="Calculation 9 2 6 2 14 2" xfId="4823" xr:uid="{00000000-0005-0000-0000-000015100000}"/>
    <cellStyle name="Calculation 9 2 6 2 15" xfId="4824" xr:uid="{00000000-0005-0000-0000-000016100000}"/>
    <cellStyle name="Calculation 9 2 6 2 15 2" xfId="4825" xr:uid="{00000000-0005-0000-0000-000017100000}"/>
    <cellStyle name="Calculation 9 2 6 2 16" xfId="4826" xr:uid="{00000000-0005-0000-0000-000018100000}"/>
    <cellStyle name="Calculation 9 2 6 2 16 2" xfId="4827" xr:uid="{00000000-0005-0000-0000-000019100000}"/>
    <cellStyle name="Calculation 9 2 6 2 17" xfId="4828" xr:uid="{00000000-0005-0000-0000-00001A100000}"/>
    <cellStyle name="Calculation 9 2 6 2 17 2" xfId="4829" xr:uid="{00000000-0005-0000-0000-00001B100000}"/>
    <cellStyle name="Calculation 9 2 6 2 18" xfId="4830" xr:uid="{00000000-0005-0000-0000-00001C100000}"/>
    <cellStyle name="Calculation 9 2 6 2 2" xfId="4831" xr:uid="{00000000-0005-0000-0000-00001D100000}"/>
    <cellStyle name="Calculation 9 2 6 2 2 2" xfId="4832" xr:uid="{00000000-0005-0000-0000-00001E100000}"/>
    <cellStyle name="Calculation 9 2 6 2 3" xfId="4833" xr:uid="{00000000-0005-0000-0000-00001F100000}"/>
    <cellStyle name="Calculation 9 2 6 2 3 2" xfId="4834" xr:uid="{00000000-0005-0000-0000-000020100000}"/>
    <cellStyle name="Calculation 9 2 6 2 4" xfId="4835" xr:uid="{00000000-0005-0000-0000-000021100000}"/>
    <cellStyle name="Calculation 9 2 6 2 4 2" xfId="4836" xr:uid="{00000000-0005-0000-0000-000022100000}"/>
    <cellStyle name="Calculation 9 2 6 2 5" xfId="4837" xr:uid="{00000000-0005-0000-0000-000023100000}"/>
    <cellStyle name="Calculation 9 2 6 2 5 2" xfId="4838" xr:uid="{00000000-0005-0000-0000-000024100000}"/>
    <cellStyle name="Calculation 9 2 6 2 6" xfId="4839" xr:uid="{00000000-0005-0000-0000-000025100000}"/>
    <cellStyle name="Calculation 9 2 6 2 6 2" xfId="4840" xr:uid="{00000000-0005-0000-0000-000026100000}"/>
    <cellStyle name="Calculation 9 2 6 2 7" xfId="4841" xr:uid="{00000000-0005-0000-0000-000027100000}"/>
    <cellStyle name="Calculation 9 2 6 2 7 2" xfId="4842" xr:uid="{00000000-0005-0000-0000-000028100000}"/>
    <cellStyle name="Calculation 9 2 6 2 8" xfId="4843" xr:uid="{00000000-0005-0000-0000-000029100000}"/>
    <cellStyle name="Calculation 9 2 6 2 8 2" xfId="4844" xr:uid="{00000000-0005-0000-0000-00002A100000}"/>
    <cellStyle name="Calculation 9 2 6 2 9" xfId="4845" xr:uid="{00000000-0005-0000-0000-00002B100000}"/>
    <cellStyle name="Calculation 9 2 6 2 9 2" xfId="4846" xr:uid="{00000000-0005-0000-0000-00002C100000}"/>
    <cellStyle name="Calculation 9 2 6 3" xfId="4847" xr:uid="{00000000-0005-0000-0000-00002D100000}"/>
    <cellStyle name="Calculation 9 2 6 3 10" xfId="4848" xr:uid="{00000000-0005-0000-0000-00002E100000}"/>
    <cellStyle name="Calculation 9 2 6 3 10 2" xfId="4849" xr:uid="{00000000-0005-0000-0000-00002F100000}"/>
    <cellStyle name="Calculation 9 2 6 3 11" xfId="4850" xr:uid="{00000000-0005-0000-0000-000030100000}"/>
    <cellStyle name="Calculation 9 2 6 3 11 2" xfId="4851" xr:uid="{00000000-0005-0000-0000-000031100000}"/>
    <cellStyle name="Calculation 9 2 6 3 12" xfId="4852" xr:uid="{00000000-0005-0000-0000-000032100000}"/>
    <cellStyle name="Calculation 9 2 6 3 12 2" xfId="4853" xr:uid="{00000000-0005-0000-0000-000033100000}"/>
    <cellStyle name="Calculation 9 2 6 3 13" xfId="4854" xr:uid="{00000000-0005-0000-0000-000034100000}"/>
    <cellStyle name="Calculation 9 2 6 3 13 2" xfId="4855" xr:uid="{00000000-0005-0000-0000-000035100000}"/>
    <cellStyle name="Calculation 9 2 6 3 14" xfId="4856" xr:uid="{00000000-0005-0000-0000-000036100000}"/>
    <cellStyle name="Calculation 9 2 6 3 14 2" xfId="4857" xr:uid="{00000000-0005-0000-0000-000037100000}"/>
    <cellStyle name="Calculation 9 2 6 3 15" xfId="4858" xr:uid="{00000000-0005-0000-0000-000038100000}"/>
    <cellStyle name="Calculation 9 2 6 3 15 2" xfId="4859" xr:uid="{00000000-0005-0000-0000-000039100000}"/>
    <cellStyle name="Calculation 9 2 6 3 16" xfId="4860" xr:uid="{00000000-0005-0000-0000-00003A100000}"/>
    <cellStyle name="Calculation 9 2 6 3 2" xfId="4861" xr:uid="{00000000-0005-0000-0000-00003B100000}"/>
    <cellStyle name="Calculation 9 2 6 3 2 2" xfId="4862" xr:uid="{00000000-0005-0000-0000-00003C100000}"/>
    <cellStyle name="Calculation 9 2 6 3 3" xfId="4863" xr:uid="{00000000-0005-0000-0000-00003D100000}"/>
    <cellStyle name="Calculation 9 2 6 3 3 2" xfId="4864" xr:uid="{00000000-0005-0000-0000-00003E100000}"/>
    <cellStyle name="Calculation 9 2 6 3 4" xfId="4865" xr:uid="{00000000-0005-0000-0000-00003F100000}"/>
    <cellStyle name="Calculation 9 2 6 3 4 2" xfId="4866" xr:uid="{00000000-0005-0000-0000-000040100000}"/>
    <cellStyle name="Calculation 9 2 6 3 5" xfId="4867" xr:uid="{00000000-0005-0000-0000-000041100000}"/>
    <cellStyle name="Calculation 9 2 6 3 5 2" xfId="4868" xr:uid="{00000000-0005-0000-0000-000042100000}"/>
    <cellStyle name="Calculation 9 2 6 3 6" xfId="4869" xr:uid="{00000000-0005-0000-0000-000043100000}"/>
    <cellStyle name="Calculation 9 2 6 3 6 2" xfId="4870" xr:uid="{00000000-0005-0000-0000-000044100000}"/>
    <cellStyle name="Calculation 9 2 6 3 7" xfId="4871" xr:uid="{00000000-0005-0000-0000-000045100000}"/>
    <cellStyle name="Calculation 9 2 6 3 7 2" xfId="4872" xr:uid="{00000000-0005-0000-0000-000046100000}"/>
    <cellStyle name="Calculation 9 2 6 3 8" xfId="4873" xr:uid="{00000000-0005-0000-0000-000047100000}"/>
    <cellStyle name="Calculation 9 2 6 3 8 2" xfId="4874" xr:uid="{00000000-0005-0000-0000-000048100000}"/>
    <cellStyle name="Calculation 9 2 6 3 9" xfId="4875" xr:uid="{00000000-0005-0000-0000-000049100000}"/>
    <cellStyle name="Calculation 9 2 6 3 9 2" xfId="4876" xr:uid="{00000000-0005-0000-0000-00004A100000}"/>
    <cellStyle name="Calculation 9 2 6 4" xfId="4877" xr:uid="{00000000-0005-0000-0000-00004B100000}"/>
    <cellStyle name="Calculation 9 2 6 4 10" xfId="4878" xr:uid="{00000000-0005-0000-0000-00004C100000}"/>
    <cellStyle name="Calculation 9 2 6 4 10 2" xfId="4879" xr:uid="{00000000-0005-0000-0000-00004D100000}"/>
    <cellStyle name="Calculation 9 2 6 4 11" xfId="4880" xr:uid="{00000000-0005-0000-0000-00004E100000}"/>
    <cellStyle name="Calculation 9 2 6 4 11 2" xfId="4881" xr:uid="{00000000-0005-0000-0000-00004F100000}"/>
    <cellStyle name="Calculation 9 2 6 4 12" xfId="4882" xr:uid="{00000000-0005-0000-0000-000050100000}"/>
    <cellStyle name="Calculation 9 2 6 4 12 2" xfId="4883" xr:uid="{00000000-0005-0000-0000-000051100000}"/>
    <cellStyle name="Calculation 9 2 6 4 13" xfId="4884" xr:uid="{00000000-0005-0000-0000-000052100000}"/>
    <cellStyle name="Calculation 9 2 6 4 13 2" xfId="4885" xr:uid="{00000000-0005-0000-0000-000053100000}"/>
    <cellStyle name="Calculation 9 2 6 4 14" xfId="4886" xr:uid="{00000000-0005-0000-0000-000054100000}"/>
    <cellStyle name="Calculation 9 2 6 4 14 2" xfId="4887" xr:uid="{00000000-0005-0000-0000-000055100000}"/>
    <cellStyle name="Calculation 9 2 6 4 15" xfId="4888" xr:uid="{00000000-0005-0000-0000-000056100000}"/>
    <cellStyle name="Calculation 9 2 6 4 15 2" xfId="4889" xr:uid="{00000000-0005-0000-0000-000057100000}"/>
    <cellStyle name="Calculation 9 2 6 4 16" xfId="4890" xr:uid="{00000000-0005-0000-0000-000058100000}"/>
    <cellStyle name="Calculation 9 2 6 4 2" xfId="4891" xr:uid="{00000000-0005-0000-0000-000059100000}"/>
    <cellStyle name="Calculation 9 2 6 4 2 2" xfId="4892" xr:uid="{00000000-0005-0000-0000-00005A100000}"/>
    <cellStyle name="Calculation 9 2 6 4 3" xfId="4893" xr:uid="{00000000-0005-0000-0000-00005B100000}"/>
    <cellStyle name="Calculation 9 2 6 4 3 2" xfId="4894" xr:uid="{00000000-0005-0000-0000-00005C100000}"/>
    <cellStyle name="Calculation 9 2 6 4 4" xfId="4895" xr:uid="{00000000-0005-0000-0000-00005D100000}"/>
    <cellStyle name="Calculation 9 2 6 4 4 2" xfId="4896" xr:uid="{00000000-0005-0000-0000-00005E100000}"/>
    <cellStyle name="Calculation 9 2 6 4 5" xfId="4897" xr:uid="{00000000-0005-0000-0000-00005F100000}"/>
    <cellStyle name="Calculation 9 2 6 4 5 2" xfId="4898" xr:uid="{00000000-0005-0000-0000-000060100000}"/>
    <cellStyle name="Calculation 9 2 6 4 6" xfId="4899" xr:uid="{00000000-0005-0000-0000-000061100000}"/>
    <cellStyle name="Calculation 9 2 6 4 6 2" xfId="4900" xr:uid="{00000000-0005-0000-0000-000062100000}"/>
    <cellStyle name="Calculation 9 2 6 4 7" xfId="4901" xr:uid="{00000000-0005-0000-0000-000063100000}"/>
    <cellStyle name="Calculation 9 2 6 4 7 2" xfId="4902" xr:uid="{00000000-0005-0000-0000-000064100000}"/>
    <cellStyle name="Calculation 9 2 6 4 8" xfId="4903" xr:uid="{00000000-0005-0000-0000-000065100000}"/>
    <cellStyle name="Calculation 9 2 6 4 8 2" xfId="4904" xr:uid="{00000000-0005-0000-0000-000066100000}"/>
    <cellStyle name="Calculation 9 2 6 4 9" xfId="4905" xr:uid="{00000000-0005-0000-0000-000067100000}"/>
    <cellStyle name="Calculation 9 2 6 4 9 2" xfId="4906" xr:uid="{00000000-0005-0000-0000-000068100000}"/>
    <cellStyle name="Calculation 9 2 6 5" xfId="4907" xr:uid="{00000000-0005-0000-0000-000069100000}"/>
    <cellStyle name="Calculation 9 2 6 5 10" xfId="4908" xr:uid="{00000000-0005-0000-0000-00006A100000}"/>
    <cellStyle name="Calculation 9 2 6 5 10 2" xfId="4909" xr:uid="{00000000-0005-0000-0000-00006B100000}"/>
    <cellStyle name="Calculation 9 2 6 5 11" xfId="4910" xr:uid="{00000000-0005-0000-0000-00006C100000}"/>
    <cellStyle name="Calculation 9 2 6 5 11 2" xfId="4911" xr:uid="{00000000-0005-0000-0000-00006D100000}"/>
    <cellStyle name="Calculation 9 2 6 5 12" xfId="4912" xr:uid="{00000000-0005-0000-0000-00006E100000}"/>
    <cellStyle name="Calculation 9 2 6 5 12 2" xfId="4913" xr:uid="{00000000-0005-0000-0000-00006F100000}"/>
    <cellStyle name="Calculation 9 2 6 5 13" xfId="4914" xr:uid="{00000000-0005-0000-0000-000070100000}"/>
    <cellStyle name="Calculation 9 2 6 5 13 2" xfId="4915" xr:uid="{00000000-0005-0000-0000-000071100000}"/>
    <cellStyle name="Calculation 9 2 6 5 14" xfId="4916" xr:uid="{00000000-0005-0000-0000-000072100000}"/>
    <cellStyle name="Calculation 9 2 6 5 14 2" xfId="4917" xr:uid="{00000000-0005-0000-0000-000073100000}"/>
    <cellStyle name="Calculation 9 2 6 5 15" xfId="4918" xr:uid="{00000000-0005-0000-0000-000074100000}"/>
    <cellStyle name="Calculation 9 2 6 5 2" xfId="4919" xr:uid="{00000000-0005-0000-0000-000075100000}"/>
    <cellStyle name="Calculation 9 2 6 5 2 2" xfId="4920" xr:uid="{00000000-0005-0000-0000-000076100000}"/>
    <cellStyle name="Calculation 9 2 6 5 3" xfId="4921" xr:uid="{00000000-0005-0000-0000-000077100000}"/>
    <cellStyle name="Calculation 9 2 6 5 3 2" xfId="4922" xr:uid="{00000000-0005-0000-0000-000078100000}"/>
    <cellStyle name="Calculation 9 2 6 5 4" xfId="4923" xr:uid="{00000000-0005-0000-0000-000079100000}"/>
    <cellStyle name="Calculation 9 2 6 5 4 2" xfId="4924" xr:uid="{00000000-0005-0000-0000-00007A100000}"/>
    <cellStyle name="Calculation 9 2 6 5 5" xfId="4925" xr:uid="{00000000-0005-0000-0000-00007B100000}"/>
    <cellStyle name="Calculation 9 2 6 5 5 2" xfId="4926" xr:uid="{00000000-0005-0000-0000-00007C100000}"/>
    <cellStyle name="Calculation 9 2 6 5 6" xfId="4927" xr:uid="{00000000-0005-0000-0000-00007D100000}"/>
    <cellStyle name="Calculation 9 2 6 5 6 2" xfId="4928" xr:uid="{00000000-0005-0000-0000-00007E100000}"/>
    <cellStyle name="Calculation 9 2 6 5 7" xfId="4929" xr:uid="{00000000-0005-0000-0000-00007F100000}"/>
    <cellStyle name="Calculation 9 2 6 5 7 2" xfId="4930" xr:uid="{00000000-0005-0000-0000-000080100000}"/>
    <cellStyle name="Calculation 9 2 6 5 8" xfId="4931" xr:uid="{00000000-0005-0000-0000-000081100000}"/>
    <cellStyle name="Calculation 9 2 6 5 8 2" xfId="4932" xr:uid="{00000000-0005-0000-0000-000082100000}"/>
    <cellStyle name="Calculation 9 2 6 5 9" xfId="4933" xr:uid="{00000000-0005-0000-0000-000083100000}"/>
    <cellStyle name="Calculation 9 2 6 5 9 2" xfId="4934" xr:uid="{00000000-0005-0000-0000-000084100000}"/>
    <cellStyle name="Calculation 9 2 6 6" xfId="4935" xr:uid="{00000000-0005-0000-0000-000085100000}"/>
    <cellStyle name="Calculation 9 2 6 6 2" xfId="4936" xr:uid="{00000000-0005-0000-0000-000086100000}"/>
    <cellStyle name="Calculation 9 2 6 7" xfId="4937" xr:uid="{00000000-0005-0000-0000-000087100000}"/>
    <cellStyle name="Calculation 9 2 6 7 2" xfId="4938" xr:uid="{00000000-0005-0000-0000-000088100000}"/>
    <cellStyle name="Calculation 9 2 6 8" xfId="4939" xr:uid="{00000000-0005-0000-0000-000089100000}"/>
    <cellStyle name="Calculation 9 2 6 8 2" xfId="4940" xr:uid="{00000000-0005-0000-0000-00008A100000}"/>
    <cellStyle name="Calculation 9 2 6 9" xfId="4941" xr:uid="{00000000-0005-0000-0000-00008B100000}"/>
    <cellStyle name="Calculation 9 2 6 9 2" xfId="4942" xr:uid="{00000000-0005-0000-0000-00008C100000}"/>
    <cellStyle name="Calculation 9 2 7" xfId="4943" xr:uid="{00000000-0005-0000-0000-00008D100000}"/>
    <cellStyle name="Calculation 9 2 7 10" xfId="4944" xr:uid="{00000000-0005-0000-0000-00008E100000}"/>
    <cellStyle name="Calculation 9 2 7 10 2" xfId="4945" xr:uid="{00000000-0005-0000-0000-00008F100000}"/>
    <cellStyle name="Calculation 9 2 7 11" xfId="4946" xr:uid="{00000000-0005-0000-0000-000090100000}"/>
    <cellStyle name="Calculation 9 2 7 11 2" xfId="4947" xr:uid="{00000000-0005-0000-0000-000091100000}"/>
    <cellStyle name="Calculation 9 2 7 12" xfId="4948" xr:uid="{00000000-0005-0000-0000-000092100000}"/>
    <cellStyle name="Calculation 9 2 7 12 2" xfId="4949" xr:uid="{00000000-0005-0000-0000-000093100000}"/>
    <cellStyle name="Calculation 9 2 7 13" xfId="4950" xr:uid="{00000000-0005-0000-0000-000094100000}"/>
    <cellStyle name="Calculation 9 2 7 13 2" xfId="4951" xr:uid="{00000000-0005-0000-0000-000095100000}"/>
    <cellStyle name="Calculation 9 2 7 14" xfId="4952" xr:uid="{00000000-0005-0000-0000-000096100000}"/>
    <cellStyle name="Calculation 9 2 7 14 2" xfId="4953" xr:uid="{00000000-0005-0000-0000-000097100000}"/>
    <cellStyle name="Calculation 9 2 7 15" xfId="4954" xr:uid="{00000000-0005-0000-0000-000098100000}"/>
    <cellStyle name="Calculation 9 2 7 15 2" xfId="4955" xr:uid="{00000000-0005-0000-0000-000099100000}"/>
    <cellStyle name="Calculation 9 2 7 16" xfId="4956" xr:uid="{00000000-0005-0000-0000-00009A100000}"/>
    <cellStyle name="Calculation 9 2 7 16 2" xfId="4957" xr:uid="{00000000-0005-0000-0000-00009B100000}"/>
    <cellStyle name="Calculation 9 2 7 17" xfId="4958" xr:uid="{00000000-0005-0000-0000-00009C100000}"/>
    <cellStyle name="Calculation 9 2 7 17 2" xfId="4959" xr:uid="{00000000-0005-0000-0000-00009D100000}"/>
    <cellStyle name="Calculation 9 2 7 18" xfId="4960" xr:uid="{00000000-0005-0000-0000-00009E100000}"/>
    <cellStyle name="Calculation 9 2 7 2" xfId="4961" xr:uid="{00000000-0005-0000-0000-00009F100000}"/>
    <cellStyle name="Calculation 9 2 7 2 10" xfId="4962" xr:uid="{00000000-0005-0000-0000-0000A0100000}"/>
    <cellStyle name="Calculation 9 2 7 2 10 2" xfId="4963" xr:uid="{00000000-0005-0000-0000-0000A1100000}"/>
    <cellStyle name="Calculation 9 2 7 2 11" xfId="4964" xr:uid="{00000000-0005-0000-0000-0000A2100000}"/>
    <cellStyle name="Calculation 9 2 7 2 11 2" xfId="4965" xr:uid="{00000000-0005-0000-0000-0000A3100000}"/>
    <cellStyle name="Calculation 9 2 7 2 12" xfId="4966" xr:uid="{00000000-0005-0000-0000-0000A4100000}"/>
    <cellStyle name="Calculation 9 2 7 2 12 2" xfId="4967" xr:uid="{00000000-0005-0000-0000-0000A5100000}"/>
    <cellStyle name="Calculation 9 2 7 2 13" xfId="4968" xr:uid="{00000000-0005-0000-0000-0000A6100000}"/>
    <cellStyle name="Calculation 9 2 7 2 13 2" xfId="4969" xr:uid="{00000000-0005-0000-0000-0000A7100000}"/>
    <cellStyle name="Calculation 9 2 7 2 14" xfId="4970" xr:uid="{00000000-0005-0000-0000-0000A8100000}"/>
    <cellStyle name="Calculation 9 2 7 2 14 2" xfId="4971" xr:uid="{00000000-0005-0000-0000-0000A9100000}"/>
    <cellStyle name="Calculation 9 2 7 2 15" xfId="4972" xr:uid="{00000000-0005-0000-0000-0000AA100000}"/>
    <cellStyle name="Calculation 9 2 7 2 15 2" xfId="4973" xr:uid="{00000000-0005-0000-0000-0000AB100000}"/>
    <cellStyle name="Calculation 9 2 7 2 16" xfId="4974" xr:uid="{00000000-0005-0000-0000-0000AC100000}"/>
    <cellStyle name="Calculation 9 2 7 2 16 2" xfId="4975" xr:uid="{00000000-0005-0000-0000-0000AD100000}"/>
    <cellStyle name="Calculation 9 2 7 2 17" xfId="4976" xr:uid="{00000000-0005-0000-0000-0000AE100000}"/>
    <cellStyle name="Calculation 9 2 7 2 17 2" xfId="4977" xr:uid="{00000000-0005-0000-0000-0000AF100000}"/>
    <cellStyle name="Calculation 9 2 7 2 18" xfId="4978" xr:uid="{00000000-0005-0000-0000-0000B0100000}"/>
    <cellStyle name="Calculation 9 2 7 2 2" xfId="4979" xr:uid="{00000000-0005-0000-0000-0000B1100000}"/>
    <cellStyle name="Calculation 9 2 7 2 2 2" xfId="4980" xr:uid="{00000000-0005-0000-0000-0000B2100000}"/>
    <cellStyle name="Calculation 9 2 7 2 3" xfId="4981" xr:uid="{00000000-0005-0000-0000-0000B3100000}"/>
    <cellStyle name="Calculation 9 2 7 2 3 2" xfId="4982" xr:uid="{00000000-0005-0000-0000-0000B4100000}"/>
    <cellStyle name="Calculation 9 2 7 2 4" xfId="4983" xr:uid="{00000000-0005-0000-0000-0000B5100000}"/>
    <cellStyle name="Calculation 9 2 7 2 4 2" xfId="4984" xr:uid="{00000000-0005-0000-0000-0000B6100000}"/>
    <cellStyle name="Calculation 9 2 7 2 5" xfId="4985" xr:uid="{00000000-0005-0000-0000-0000B7100000}"/>
    <cellStyle name="Calculation 9 2 7 2 5 2" xfId="4986" xr:uid="{00000000-0005-0000-0000-0000B8100000}"/>
    <cellStyle name="Calculation 9 2 7 2 6" xfId="4987" xr:uid="{00000000-0005-0000-0000-0000B9100000}"/>
    <cellStyle name="Calculation 9 2 7 2 6 2" xfId="4988" xr:uid="{00000000-0005-0000-0000-0000BA100000}"/>
    <cellStyle name="Calculation 9 2 7 2 7" xfId="4989" xr:uid="{00000000-0005-0000-0000-0000BB100000}"/>
    <cellStyle name="Calculation 9 2 7 2 7 2" xfId="4990" xr:uid="{00000000-0005-0000-0000-0000BC100000}"/>
    <cellStyle name="Calculation 9 2 7 2 8" xfId="4991" xr:uid="{00000000-0005-0000-0000-0000BD100000}"/>
    <cellStyle name="Calculation 9 2 7 2 8 2" xfId="4992" xr:uid="{00000000-0005-0000-0000-0000BE100000}"/>
    <cellStyle name="Calculation 9 2 7 2 9" xfId="4993" xr:uid="{00000000-0005-0000-0000-0000BF100000}"/>
    <cellStyle name="Calculation 9 2 7 2 9 2" xfId="4994" xr:uid="{00000000-0005-0000-0000-0000C0100000}"/>
    <cellStyle name="Calculation 9 2 7 3" xfId="4995" xr:uid="{00000000-0005-0000-0000-0000C1100000}"/>
    <cellStyle name="Calculation 9 2 7 3 10" xfId="4996" xr:uid="{00000000-0005-0000-0000-0000C2100000}"/>
    <cellStyle name="Calculation 9 2 7 3 10 2" xfId="4997" xr:uid="{00000000-0005-0000-0000-0000C3100000}"/>
    <cellStyle name="Calculation 9 2 7 3 11" xfId="4998" xr:uid="{00000000-0005-0000-0000-0000C4100000}"/>
    <cellStyle name="Calculation 9 2 7 3 11 2" xfId="4999" xr:uid="{00000000-0005-0000-0000-0000C5100000}"/>
    <cellStyle name="Calculation 9 2 7 3 12" xfId="5000" xr:uid="{00000000-0005-0000-0000-0000C6100000}"/>
    <cellStyle name="Calculation 9 2 7 3 12 2" xfId="5001" xr:uid="{00000000-0005-0000-0000-0000C7100000}"/>
    <cellStyle name="Calculation 9 2 7 3 13" xfId="5002" xr:uid="{00000000-0005-0000-0000-0000C8100000}"/>
    <cellStyle name="Calculation 9 2 7 3 13 2" xfId="5003" xr:uid="{00000000-0005-0000-0000-0000C9100000}"/>
    <cellStyle name="Calculation 9 2 7 3 14" xfId="5004" xr:uid="{00000000-0005-0000-0000-0000CA100000}"/>
    <cellStyle name="Calculation 9 2 7 3 14 2" xfId="5005" xr:uid="{00000000-0005-0000-0000-0000CB100000}"/>
    <cellStyle name="Calculation 9 2 7 3 15" xfId="5006" xr:uid="{00000000-0005-0000-0000-0000CC100000}"/>
    <cellStyle name="Calculation 9 2 7 3 15 2" xfId="5007" xr:uid="{00000000-0005-0000-0000-0000CD100000}"/>
    <cellStyle name="Calculation 9 2 7 3 16" xfId="5008" xr:uid="{00000000-0005-0000-0000-0000CE100000}"/>
    <cellStyle name="Calculation 9 2 7 3 2" xfId="5009" xr:uid="{00000000-0005-0000-0000-0000CF100000}"/>
    <cellStyle name="Calculation 9 2 7 3 2 2" xfId="5010" xr:uid="{00000000-0005-0000-0000-0000D0100000}"/>
    <cellStyle name="Calculation 9 2 7 3 3" xfId="5011" xr:uid="{00000000-0005-0000-0000-0000D1100000}"/>
    <cellStyle name="Calculation 9 2 7 3 3 2" xfId="5012" xr:uid="{00000000-0005-0000-0000-0000D2100000}"/>
    <cellStyle name="Calculation 9 2 7 3 4" xfId="5013" xr:uid="{00000000-0005-0000-0000-0000D3100000}"/>
    <cellStyle name="Calculation 9 2 7 3 4 2" xfId="5014" xr:uid="{00000000-0005-0000-0000-0000D4100000}"/>
    <cellStyle name="Calculation 9 2 7 3 5" xfId="5015" xr:uid="{00000000-0005-0000-0000-0000D5100000}"/>
    <cellStyle name="Calculation 9 2 7 3 5 2" xfId="5016" xr:uid="{00000000-0005-0000-0000-0000D6100000}"/>
    <cellStyle name="Calculation 9 2 7 3 6" xfId="5017" xr:uid="{00000000-0005-0000-0000-0000D7100000}"/>
    <cellStyle name="Calculation 9 2 7 3 6 2" xfId="5018" xr:uid="{00000000-0005-0000-0000-0000D8100000}"/>
    <cellStyle name="Calculation 9 2 7 3 7" xfId="5019" xr:uid="{00000000-0005-0000-0000-0000D9100000}"/>
    <cellStyle name="Calculation 9 2 7 3 7 2" xfId="5020" xr:uid="{00000000-0005-0000-0000-0000DA100000}"/>
    <cellStyle name="Calculation 9 2 7 3 8" xfId="5021" xr:uid="{00000000-0005-0000-0000-0000DB100000}"/>
    <cellStyle name="Calculation 9 2 7 3 8 2" xfId="5022" xr:uid="{00000000-0005-0000-0000-0000DC100000}"/>
    <cellStyle name="Calculation 9 2 7 3 9" xfId="5023" xr:uid="{00000000-0005-0000-0000-0000DD100000}"/>
    <cellStyle name="Calculation 9 2 7 3 9 2" xfId="5024" xr:uid="{00000000-0005-0000-0000-0000DE100000}"/>
    <cellStyle name="Calculation 9 2 7 4" xfId="5025" xr:uid="{00000000-0005-0000-0000-0000DF100000}"/>
    <cellStyle name="Calculation 9 2 7 4 10" xfId="5026" xr:uid="{00000000-0005-0000-0000-0000E0100000}"/>
    <cellStyle name="Calculation 9 2 7 4 10 2" xfId="5027" xr:uid="{00000000-0005-0000-0000-0000E1100000}"/>
    <cellStyle name="Calculation 9 2 7 4 11" xfId="5028" xr:uid="{00000000-0005-0000-0000-0000E2100000}"/>
    <cellStyle name="Calculation 9 2 7 4 11 2" xfId="5029" xr:uid="{00000000-0005-0000-0000-0000E3100000}"/>
    <cellStyle name="Calculation 9 2 7 4 12" xfId="5030" xr:uid="{00000000-0005-0000-0000-0000E4100000}"/>
    <cellStyle name="Calculation 9 2 7 4 12 2" xfId="5031" xr:uid="{00000000-0005-0000-0000-0000E5100000}"/>
    <cellStyle name="Calculation 9 2 7 4 13" xfId="5032" xr:uid="{00000000-0005-0000-0000-0000E6100000}"/>
    <cellStyle name="Calculation 9 2 7 4 13 2" xfId="5033" xr:uid="{00000000-0005-0000-0000-0000E7100000}"/>
    <cellStyle name="Calculation 9 2 7 4 14" xfId="5034" xr:uid="{00000000-0005-0000-0000-0000E8100000}"/>
    <cellStyle name="Calculation 9 2 7 4 14 2" xfId="5035" xr:uid="{00000000-0005-0000-0000-0000E9100000}"/>
    <cellStyle name="Calculation 9 2 7 4 15" xfId="5036" xr:uid="{00000000-0005-0000-0000-0000EA100000}"/>
    <cellStyle name="Calculation 9 2 7 4 15 2" xfId="5037" xr:uid="{00000000-0005-0000-0000-0000EB100000}"/>
    <cellStyle name="Calculation 9 2 7 4 16" xfId="5038" xr:uid="{00000000-0005-0000-0000-0000EC100000}"/>
    <cellStyle name="Calculation 9 2 7 4 2" xfId="5039" xr:uid="{00000000-0005-0000-0000-0000ED100000}"/>
    <cellStyle name="Calculation 9 2 7 4 2 2" xfId="5040" xr:uid="{00000000-0005-0000-0000-0000EE100000}"/>
    <cellStyle name="Calculation 9 2 7 4 3" xfId="5041" xr:uid="{00000000-0005-0000-0000-0000EF100000}"/>
    <cellStyle name="Calculation 9 2 7 4 3 2" xfId="5042" xr:uid="{00000000-0005-0000-0000-0000F0100000}"/>
    <cellStyle name="Calculation 9 2 7 4 4" xfId="5043" xr:uid="{00000000-0005-0000-0000-0000F1100000}"/>
    <cellStyle name="Calculation 9 2 7 4 4 2" xfId="5044" xr:uid="{00000000-0005-0000-0000-0000F2100000}"/>
    <cellStyle name="Calculation 9 2 7 4 5" xfId="5045" xr:uid="{00000000-0005-0000-0000-0000F3100000}"/>
    <cellStyle name="Calculation 9 2 7 4 5 2" xfId="5046" xr:uid="{00000000-0005-0000-0000-0000F4100000}"/>
    <cellStyle name="Calculation 9 2 7 4 6" xfId="5047" xr:uid="{00000000-0005-0000-0000-0000F5100000}"/>
    <cellStyle name="Calculation 9 2 7 4 6 2" xfId="5048" xr:uid="{00000000-0005-0000-0000-0000F6100000}"/>
    <cellStyle name="Calculation 9 2 7 4 7" xfId="5049" xr:uid="{00000000-0005-0000-0000-0000F7100000}"/>
    <cellStyle name="Calculation 9 2 7 4 7 2" xfId="5050" xr:uid="{00000000-0005-0000-0000-0000F8100000}"/>
    <cellStyle name="Calculation 9 2 7 4 8" xfId="5051" xr:uid="{00000000-0005-0000-0000-0000F9100000}"/>
    <cellStyle name="Calculation 9 2 7 4 8 2" xfId="5052" xr:uid="{00000000-0005-0000-0000-0000FA100000}"/>
    <cellStyle name="Calculation 9 2 7 4 9" xfId="5053" xr:uid="{00000000-0005-0000-0000-0000FB100000}"/>
    <cellStyle name="Calculation 9 2 7 4 9 2" xfId="5054" xr:uid="{00000000-0005-0000-0000-0000FC100000}"/>
    <cellStyle name="Calculation 9 2 7 5" xfId="5055" xr:uid="{00000000-0005-0000-0000-0000FD100000}"/>
    <cellStyle name="Calculation 9 2 7 5 10" xfId="5056" xr:uid="{00000000-0005-0000-0000-0000FE100000}"/>
    <cellStyle name="Calculation 9 2 7 5 10 2" xfId="5057" xr:uid="{00000000-0005-0000-0000-0000FF100000}"/>
    <cellStyle name="Calculation 9 2 7 5 11" xfId="5058" xr:uid="{00000000-0005-0000-0000-000000110000}"/>
    <cellStyle name="Calculation 9 2 7 5 11 2" xfId="5059" xr:uid="{00000000-0005-0000-0000-000001110000}"/>
    <cellStyle name="Calculation 9 2 7 5 12" xfId="5060" xr:uid="{00000000-0005-0000-0000-000002110000}"/>
    <cellStyle name="Calculation 9 2 7 5 12 2" xfId="5061" xr:uid="{00000000-0005-0000-0000-000003110000}"/>
    <cellStyle name="Calculation 9 2 7 5 13" xfId="5062" xr:uid="{00000000-0005-0000-0000-000004110000}"/>
    <cellStyle name="Calculation 9 2 7 5 13 2" xfId="5063" xr:uid="{00000000-0005-0000-0000-000005110000}"/>
    <cellStyle name="Calculation 9 2 7 5 14" xfId="5064" xr:uid="{00000000-0005-0000-0000-000006110000}"/>
    <cellStyle name="Calculation 9 2 7 5 2" xfId="5065" xr:uid="{00000000-0005-0000-0000-000007110000}"/>
    <cellStyle name="Calculation 9 2 7 5 2 2" xfId="5066" xr:uid="{00000000-0005-0000-0000-000008110000}"/>
    <cellStyle name="Calculation 9 2 7 5 3" xfId="5067" xr:uid="{00000000-0005-0000-0000-000009110000}"/>
    <cellStyle name="Calculation 9 2 7 5 3 2" xfId="5068" xr:uid="{00000000-0005-0000-0000-00000A110000}"/>
    <cellStyle name="Calculation 9 2 7 5 4" xfId="5069" xr:uid="{00000000-0005-0000-0000-00000B110000}"/>
    <cellStyle name="Calculation 9 2 7 5 4 2" xfId="5070" xr:uid="{00000000-0005-0000-0000-00000C110000}"/>
    <cellStyle name="Calculation 9 2 7 5 5" xfId="5071" xr:uid="{00000000-0005-0000-0000-00000D110000}"/>
    <cellStyle name="Calculation 9 2 7 5 5 2" xfId="5072" xr:uid="{00000000-0005-0000-0000-00000E110000}"/>
    <cellStyle name="Calculation 9 2 7 5 6" xfId="5073" xr:uid="{00000000-0005-0000-0000-00000F110000}"/>
    <cellStyle name="Calculation 9 2 7 5 6 2" xfId="5074" xr:uid="{00000000-0005-0000-0000-000010110000}"/>
    <cellStyle name="Calculation 9 2 7 5 7" xfId="5075" xr:uid="{00000000-0005-0000-0000-000011110000}"/>
    <cellStyle name="Calculation 9 2 7 5 7 2" xfId="5076" xr:uid="{00000000-0005-0000-0000-000012110000}"/>
    <cellStyle name="Calculation 9 2 7 5 8" xfId="5077" xr:uid="{00000000-0005-0000-0000-000013110000}"/>
    <cellStyle name="Calculation 9 2 7 5 8 2" xfId="5078" xr:uid="{00000000-0005-0000-0000-000014110000}"/>
    <cellStyle name="Calculation 9 2 7 5 9" xfId="5079" xr:uid="{00000000-0005-0000-0000-000015110000}"/>
    <cellStyle name="Calculation 9 2 7 5 9 2" xfId="5080" xr:uid="{00000000-0005-0000-0000-000016110000}"/>
    <cellStyle name="Calculation 9 2 7 6" xfId="5081" xr:uid="{00000000-0005-0000-0000-000017110000}"/>
    <cellStyle name="Calculation 9 2 7 6 2" xfId="5082" xr:uid="{00000000-0005-0000-0000-000018110000}"/>
    <cellStyle name="Calculation 9 2 7 7" xfId="5083" xr:uid="{00000000-0005-0000-0000-000019110000}"/>
    <cellStyle name="Calculation 9 2 7 7 2" xfId="5084" xr:uid="{00000000-0005-0000-0000-00001A110000}"/>
    <cellStyle name="Calculation 9 2 7 8" xfId="5085" xr:uid="{00000000-0005-0000-0000-00001B110000}"/>
    <cellStyle name="Calculation 9 2 7 8 2" xfId="5086" xr:uid="{00000000-0005-0000-0000-00001C110000}"/>
    <cellStyle name="Calculation 9 2 7 9" xfId="5087" xr:uid="{00000000-0005-0000-0000-00001D110000}"/>
    <cellStyle name="Calculation 9 2 7 9 2" xfId="5088" xr:uid="{00000000-0005-0000-0000-00001E110000}"/>
    <cellStyle name="Calculation 9 2 8" xfId="5089" xr:uid="{00000000-0005-0000-0000-00001F110000}"/>
    <cellStyle name="Calculation 9 2 8 10" xfId="5090" xr:uid="{00000000-0005-0000-0000-000020110000}"/>
    <cellStyle name="Calculation 9 2 8 10 2" xfId="5091" xr:uid="{00000000-0005-0000-0000-000021110000}"/>
    <cellStyle name="Calculation 9 2 8 11" xfId="5092" xr:uid="{00000000-0005-0000-0000-000022110000}"/>
    <cellStyle name="Calculation 9 2 8 11 2" xfId="5093" xr:uid="{00000000-0005-0000-0000-000023110000}"/>
    <cellStyle name="Calculation 9 2 8 12" xfId="5094" xr:uid="{00000000-0005-0000-0000-000024110000}"/>
    <cellStyle name="Calculation 9 2 8 12 2" xfId="5095" xr:uid="{00000000-0005-0000-0000-000025110000}"/>
    <cellStyle name="Calculation 9 2 8 13" xfId="5096" xr:uid="{00000000-0005-0000-0000-000026110000}"/>
    <cellStyle name="Calculation 9 2 8 13 2" xfId="5097" xr:uid="{00000000-0005-0000-0000-000027110000}"/>
    <cellStyle name="Calculation 9 2 8 14" xfId="5098" xr:uid="{00000000-0005-0000-0000-000028110000}"/>
    <cellStyle name="Calculation 9 2 8 14 2" xfId="5099" xr:uid="{00000000-0005-0000-0000-000029110000}"/>
    <cellStyle name="Calculation 9 2 8 15" xfId="5100" xr:uid="{00000000-0005-0000-0000-00002A110000}"/>
    <cellStyle name="Calculation 9 2 8 15 2" xfId="5101" xr:uid="{00000000-0005-0000-0000-00002B110000}"/>
    <cellStyle name="Calculation 9 2 8 16" xfId="5102" xr:uid="{00000000-0005-0000-0000-00002C110000}"/>
    <cellStyle name="Calculation 9 2 8 16 2" xfId="5103" xr:uid="{00000000-0005-0000-0000-00002D110000}"/>
    <cellStyle name="Calculation 9 2 8 17" xfId="5104" xr:uid="{00000000-0005-0000-0000-00002E110000}"/>
    <cellStyle name="Calculation 9 2 8 17 2" xfId="5105" xr:uid="{00000000-0005-0000-0000-00002F110000}"/>
    <cellStyle name="Calculation 9 2 8 18" xfId="5106" xr:uid="{00000000-0005-0000-0000-000030110000}"/>
    <cellStyle name="Calculation 9 2 8 2" xfId="5107" xr:uid="{00000000-0005-0000-0000-000031110000}"/>
    <cellStyle name="Calculation 9 2 8 2 10" xfId="5108" xr:uid="{00000000-0005-0000-0000-000032110000}"/>
    <cellStyle name="Calculation 9 2 8 2 10 2" xfId="5109" xr:uid="{00000000-0005-0000-0000-000033110000}"/>
    <cellStyle name="Calculation 9 2 8 2 11" xfId="5110" xr:uid="{00000000-0005-0000-0000-000034110000}"/>
    <cellStyle name="Calculation 9 2 8 2 11 2" xfId="5111" xr:uid="{00000000-0005-0000-0000-000035110000}"/>
    <cellStyle name="Calculation 9 2 8 2 12" xfId="5112" xr:uid="{00000000-0005-0000-0000-000036110000}"/>
    <cellStyle name="Calculation 9 2 8 2 12 2" xfId="5113" xr:uid="{00000000-0005-0000-0000-000037110000}"/>
    <cellStyle name="Calculation 9 2 8 2 13" xfId="5114" xr:uid="{00000000-0005-0000-0000-000038110000}"/>
    <cellStyle name="Calculation 9 2 8 2 13 2" xfId="5115" xr:uid="{00000000-0005-0000-0000-000039110000}"/>
    <cellStyle name="Calculation 9 2 8 2 14" xfId="5116" xr:uid="{00000000-0005-0000-0000-00003A110000}"/>
    <cellStyle name="Calculation 9 2 8 2 14 2" xfId="5117" xr:uid="{00000000-0005-0000-0000-00003B110000}"/>
    <cellStyle name="Calculation 9 2 8 2 15" xfId="5118" xr:uid="{00000000-0005-0000-0000-00003C110000}"/>
    <cellStyle name="Calculation 9 2 8 2 15 2" xfId="5119" xr:uid="{00000000-0005-0000-0000-00003D110000}"/>
    <cellStyle name="Calculation 9 2 8 2 16" xfId="5120" xr:uid="{00000000-0005-0000-0000-00003E110000}"/>
    <cellStyle name="Calculation 9 2 8 2 16 2" xfId="5121" xr:uid="{00000000-0005-0000-0000-00003F110000}"/>
    <cellStyle name="Calculation 9 2 8 2 17" xfId="5122" xr:uid="{00000000-0005-0000-0000-000040110000}"/>
    <cellStyle name="Calculation 9 2 8 2 17 2" xfId="5123" xr:uid="{00000000-0005-0000-0000-000041110000}"/>
    <cellStyle name="Calculation 9 2 8 2 18" xfId="5124" xr:uid="{00000000-0005-0000-0000-000042110000}"/>
    <cellStyle name="Calculation 9 2 8 2 2" xfId="5125" xr:uid="{00000000-0005-0000-0000-000043110000}"/>
    <cellStyle name="Calculation 9 2 8 2 2 2" xfId="5126" xr:uid="{00000000-0005-0000-0000-000044110000}"/>
    <cellStyle name="Calculation 9 2 8 2 3" xfId="5127" xr:uid="{00000000-0005-0000-0000-000045110000}"/>
    <cellStyle name="Calculation 9 2 8 2 3 2" xfId="5128" xr:uid="{00000000-0005-0000-0000-000046110000}"/>
    <cellStyle name="Calculation 9 2 8 2 4" xfId="5129" xr:uid="{00000000-0005-0000-0000-000047110000}"/>
    <cellStyle name="Calculation 9 2 8 2 4 2" xfId="5130" xr:uid="{00000000-0005-0000-0000-000048110000}"/>
    <cellStyle name="Calculation 9 2 8 2 5" xfId="5131" xr:uid="{00000000-0005-0000-0000-000049110000}"/>
    <cellStyle name="Calculation 9 2 8 2 5 2" xfId="5132" xr:uid="{00000000-0005-0000-0000-00004A110000}"/>
    <cellStyle name="Calculation 9 2 8 2 6" xfId="5133" xr:uid="{00000000-0005-0000-0000-00004B110000}"/>
    <cellStyle name="Calculation 9 2 8 2 6 2" xfId="5134" xr:uid="{00000000-0005-0000-0000-00004C110000}"/>
    <cellStyle name="Calculation 9 2 8 2 7" xfId="5135" xr:uid="{00000000-0005-0000-0000-00004D110000}"/>
    <cellStyle name="Calculation 9 2 8 2 7 2" xfId="5136" xr:uid="{00000000-0005-0000-0000-00004E110000}"/>
    <cellStyle name="Calculation 9 2 8 2 8" xfId="5137" xr:uid="{00000000-0005-0000-0000-00004F110000}"/>
    <cellStyle name="Calculation 9 2 8 2 8 2" xfId="5138" xr:uid="{00000000-0005-0000-0000-000050110000}"/>
    <cellStyle name="Calculation 9 2 8 2 9" xfId="5139" xr:uid="{00000000-0005-0000-0000-000051110000}"/>
    <cellStyle name="Calculation 9 2 8 2 9 2" xfId="5140" xr:uid="{00000000-0005-0000-0000-000052110000}"/>
    <cellStyle name="Calculation 9 2 8 3" xfId="5141" xr:uid="{00000000-0005-0000-0000-000053110000}"/>
    <cellStyle name="Calculation 9 2 8 3 10" xfId="5142" xr:uid="{00000000-0005-0000-0000-000054110000}"/>
    <cellStyle name="Calculation 9 2 8 3 10 2" xfId="5143" xr:uid="{00000000-0005-0000-0000-000055110000}"/>
    <cellStyle name="Calculation 9 2 8 3 11" xfId="5144" xr:uid="{00000000-0005-0000-0000-000056110000}"/>
    <cellStyle name="Calculation 9 2 8 3 11 2" xfId="5145" xr:uid="{00000000-0005-0000-0000-000057110000}"/>
    <cellStyle name="Calculation 9 2 8 3 12" xfId="5146" xr:uid="{00000000-0005-0000-0000-000058110000}"/>
    <cellStyle name="Calculation 9 2 8 3 12 2" xfId="5147" xr:uid="{00000000-0005-0000-0000-000059110000}"/>
    <cellStyle name="Calculation 9 2 8 3 13" xfId="5148" xr:uid="{00000000-0005-0000-0000-00005A110000}"/>
    <cellStyle name="Calculation 9 2 8 3 13 2" xfId="5149" xr:uid="{00000000-0005-0000-0000-00005B110000}"/>
    <cellStyle name="Calculation 9 2 8 3 14" xfId="5150" xr:uid="{00000000-0005-0000-0000-00005C110000}"/>
    <cellStyle name="Calculation 9 2 8 3 14 2" xfId="5151" xr:uid="{00000000-0005-0000-0000-00005D110000}"/>
    <cellStyle name="Calculation 9 2 8 3 15" xfId="5152" xr:uid="{00000000-0005-0000-0000-00005E110000}"/>
    <cellStyle name="Calculation 9 2 8 3 15 2" xfId="5153" xr:uid="{00000000-0005-0000-0000-00005F110000}"/>
    <cellStyle name="Calculation 9 2 8 3 16" xfId="5154" xr:uid="{00000000-0005-0000-0000-000060110000}"/>
    <cellStyle name="Calculation 9 2 8 3 2" xfId="5155" xr:uid="{00000000-0005-0000-0000-000061110000}"/>
    <cellStyle name="Calculation 9 2 8 3 2 2" xfId="5156" xr:uid="{00000000-0005-0000-0000-000062110000}"/>
    <cellStyle name="Calculation 9 2 8 3 3" xfId="5157" xr:uid="{00000000-0005-0000-0000-000063110000}"/>
    <cellStyle name="Calculation 9 2 8 3 3 2" xfId="5158" xr:uid="{00000000-0005-0000-0000-000064110000}"/>
    <cellStyle name="Calculation 9 2 8 3 4" xfId="5159" xr:uid="{00000000-0005-0000-0000-000065110000}"/>
    <cellStyle name="Calculation 9 2 8 3 4 2" xfId="5160" xr:uid="{00000000-0005-0000-0000-000066110000}"/>
    <cellStyle name="Calculation 9 2 8 3 5" xfId="5161" xr:uid="{00000000-0005-0000-0000-000067110000}"/>
    <cellStyle name="Calculation 9 2 8 3 5 2" xfId="5162" xr:uid="{00000000-0005-0000-0000-000068110000}"/>
    <cellStyle name="Calculation 9 2 8 3 6" xfId="5163" xr:uid="{00000000-0005-0000-0000-000069110000}"/>
    <cellStyle name="Calculation 9 2 8 3 6 2" xfId="5164" xr:uid="{00000000-0005-0000-0000-00006A110000}"/>
    <cellStyle name="Calculation 9 2 8 3 7" xfId="5165" xr:uid="{00000000-0005-0000-0000-00006B110000}"/>
    <cellStyle name="Calculation 9 2 8 3 7 2" xfId="5166" xr:uid="{00000000-0005-0000-0000-00006C110000}"/>
    <cellStyle name="Calculation 9 2 8 3 8" xfId="5167" xr:uid="{00000000-0005-0000-0000-00006D110000}"/>
    <cellStyle name="Calculation 9 2 8 3 8 2" xfId="5168" xr:uid="{00000000-0005-0000-0000-00006E110000}"/>
    <cellStyle name="Calculation 9 2 8 3 9" xfId="5169" xr:uid="{00000000-0005-0000-0000-00006F110000}"/>
    <cellStyle name="Calculation 9 2 8 3 9 2" xfId="5170" xr:uid="{00000000-0005-0000-0000-000070110000}"/>
    <cellStyle name="Calculation 9 2 8 4" xfId="5171" xr:uid="{00000000-0005-0000-0000-000071110000}"/>
    <cellStyle name="Calculation 9 2 8 4 10" xfId="5172" xr:uid="{00000000-0005-0000-0000-000072110000}"/>
    <cellStyle name="Calculation 9 2 8 4 10 2" xfId="5173" xr:uid="{00000000-0005-0000-0000-000073110000}"/>
    <cellStyle name="Calculation 9 2 8 4 11" xfId="5174" xr:uid="{00000000-0005-0000-0000-000074110000}"/>
    <cellStyle name="Calculation 9 2 8 4 11 2" xfId="5175" xr:uid="{00000000-0005-0000-0000-000075110000}"/>
    <cellStyle name="Calculation 9 2 8 4 12" xfId="5176" xr:uid="{00000000-0005-0000-0000-000076110000}"/>
    <cellStyle name="Calculation 9 2 8 4 12 2" xfId="5177" xr:uid="{00000000-0005-0000-0000-000077110000}"/>
    <cellStyle name="Calculation 9 2 8 4 13" xfId="5178" xr:uid="{00000000-0005-0000-0000-000078110000}"/>
    <cellStyle name="Calculation 9 2 8 4 13 2" xfId="5179" xr:uid="{00000000-0005-0000-0000-000079110000}"/>
    <cellStyle name="Calculation 9 2 8 4 14" xfId="5180" xr:uid="{00000000-0005-0000-0000-00007A110000}"/>
    <cellStyle name="Calculation 9 2 8 4 14 2" xfId="5181" xr:uid="{00000000-0005-0000-0000-00007B110000}"/>
    <cellStyle name="Calculation 9 2 8 4 15" xfId="5182" xr:uid="{00000000-0005-0000-0000-00007C110000}"/>
    <cellStyle name="Calculation 9 2 8 4 15 2" xfId="5183" xr:uid="{00000000-0005-0000-0000-00007D110000}"/>
    <cellStyle name="Calculation 9 2 8 4 16" xfId="5184" xr:uid="{00000000-0005-0000-0000-00007E110000}"/>
    <cellStyle name="Calculation 9 2 8 4 2" xfId="5185" xr:uid="{00000000-0005-0000-0000-00007F110000}"/>
    <cellStyle name="Calculation 9 2 8 4 2 2" xfId="5186" xr:uid="{00000000-0005-0000-0000-000080110000}"/>
    <cellStyle name="Calculation 9 2 8 4 3" xfId="5187" xr:uid="{00000000-0005-0000-0000-000081110000}"/>
    <cellStyle name="Calculation 9 2 8 4 3 2" xfId="5188" xr:uid="{00000000-0005-0000-0000-000082110000}"/>
    <cellStyle name="Calculation 9 2 8 4 4" xfId="5189" xr:uid="{00000000-0005-0000-0000-000083110000}"/>
    <cellStyle name="Calculation 9 2 8 4 4 2" xfId="5190" xr:uid="{00000000-0005-0000-0000-000084110000}"/>
    <cellStyle name="Calculation 9 2 8 4 5" xfId="5191" xr:uid="{00000000-0005-0000-0000-000085110000}"/>
    <cellStyle name="Calculation 9 2 8 4 5 2" xfId="5192" xr:uid="{00000000-0005-0000-0000-000086110000}"/>
    <cellStyle name="Calculation 9 2 8 4 6" xfId="5193" xr:uid="{00000000-0005-0000-0000-000087110000}"/>
    <cellStyle name="Calculation 9 2 8 4 6 2" xfId="5194" xr:uid="{00000000-0005-0000-0000-000088110000}"/>
    <cellStyle name="Calculation 9 2 8 4 7" xfId="5195" xr:uid="{00000000-0005-0000-0000-000089110000}"/>
    <cellStyle name="Calculation 9 2 8 4 7 2" xfId="5196" xr:uid="{00000000-0005-0000-0000-00008A110000}"/>
    <cellStyle name="Calculation 9 2 8 4 8" xfId="5197" xr:uid="{00000000-0005-0000-0000-00008B110000}"/>
    <cellStyle name="Calculation 9 2 8 4 8 2" xfId="5198" xr:uid="{00000000-0005-0000-0000-00008C110000}"/>
    <cellStyle name="Calculation 9 2 8 4 9" xfId="5199" xr:uid="{00000000-0005-0000-0000-00008D110000}"/>
    <cellStyle name="Calculation 9 2 8 4 9 2" xfId="5200" xr:uid="{00000000-0005-0000-0000-00008E110000}"/>
    <cellStyle name="Calculation 9 2 8 5" xfId="5201" xr:uid="{00000000-0005-0000-0000-00008F110000}"/>
    <cellStyle name="Calculation 9 2 8 5 10" xfId="5202" xr:uid="{00000000-0005-0000-0000-000090110000}"/>
    <cellStyle name="Calculation 9 2 8 5 10 2" xfId="5203" xr:uid="{00000000-0005-0000-0000-000091110000}"/>
    <cellStyle name="Calculation 9 2 8 5 11" xfId="5204" xr:uid="{00000000-0005-0000-0000-000092110000}"/>
    <cellStyle name="Calculation 9 2 8 5 11 2" xfId="5205" xr:uid="{00000000-0005-0000-0000-000093110000}"/>
    <cellStyle name="Calculation 9 2 8 5 12" xfId="5206" xr:uid="{00000000-0005-0000-0000-000094110000}"/>
    <cellStyle name="Calculation 9 2 8 5 12 2" xfId="5207" xr:uid="{00000000-0005-0000-0000-000095110000}"/>
    <cellStyle name="Calculation 9 2 8 5 13" xfId="5208" xr:uid="{00000000-0005-0000-0000-000096110000}"/>
    <cellStyle name="Calculation 9 2 8 5 13 2" xfId="5209" xr:uid="{00000000-0005-0000-0000-000097110000}"/>
    <cellStyle name="Calculation 9 2 8 5 14" xfId="5210" xr:uid="{00000000-0005-0000-0000-000098110000}"/>
    <cellStyle name="Calculation 9 2 8 5 2" xfId="5211" xr:uid="{00000000-0005-0000-0000-000099110000}"/>
    <cellStyle name="Calculation 9 2 8 5 2 2" xfId="5212" xr:uid="{00000000-0005-0000-0000-00009A110000}"/>
    <cellStyle name="Calculation 9 2 8 5 3" xfId="5213" xr:uid="{00000000-0005-0000-0000-00009B110000}"/>
    <cellStyle name="Calculation 9 2 8 5 3 2" xfId="5214" xr:uid="{00000000-0005-0000-0000-00009C110000}"/>
    <cellStyle name="Calculation 9 2 8 5 4" xfId="5215" xr:uid="{00000000-0005-0000-0000-00009D110000}"/>
    <cellStyle name="Calculation 9 2 8 5 4 2" xfId="5216" xr:uid="{00000000-0005-0000-0000-00009E110000}"/>
    <cellStyle name="Calculation 9 2 8 5 5" xfId="5217" xr:uid="{00000000-0005-0000-0000-00009F110000}"/>
    <cellStyle name="Calculation 9 2 8 5 5 2" xfId="5218" xr:uid="{00000000-0005-0000-0000-0000A0110000}"/>
    <cellStyle name="Calculation 9 2 8 5 6" xfId="5219" xr:uid="{00000000-0005-0000-0000-0000A1110000}"/>
    <cellStyle name="Calculation 9 2 8 5 6 2" xfId="5220" xr:uid="{00000000-0005-0000-0000-0000A2110000}"/>
    <cellStyle name="Calculation 9 2 8 5 7" xfId="5221" xr:uid="{00000000-0005-0000-0000-0000A3110000}"/>
    <cellStyle name="Calculation 9 2 8 5 7 2" xfId="5222" xr:uid="{00000000-0005-0000-0000-0000A4110000}"/>
    <cellStyle name="Calculation 9 2 8 5 8" xfId="5223" xr:uid="{00000000-0005-0000-0000-0000A5110000}"/>
    <cellStyle name="Calculation 9 2 8 5 8 2" xfId="5224" xr:uid="{00000000-0005-0000-0000-0000A6110000}"/>
    <cellStyle name="Calculation 9 2 8 5 9" xfId="5225" xr:uid="{00000000-0005-0000-0000-0000A7110000}"/>
    <cellStyle name="Calculation 9 2 8 5 9 2" xfId="5226" xr:uid="{00000000-0005-0000-0000-0000A8110000}"/>
    <cellStyle name="Calculation 9 2 8 6" xfId="5227" xr:uid="{00000000-0005-0000-0000-0000A9110000}"/>
    <cellStyle name="Calculation 9 2 8 6 2" xfId="5228" xr:uid="{00000000-0005-0000-0000-0000AA110000}"/>
    <cellStyle name="Calculation 9 2 8 7" xfId="5229" xr:uid="{00000000-0005-0000-0000-0000AB110000}"/>
    <cellStyle name="Calculation 9 2 8 7 2" xfId="5230" xr:uid="{00000000-0005-0000-0000-0000AC110000}"/>
    <cellStyle name="Calculation 9 2 8 8" xfId="5231" xr:uid="{00000000-0005-0000-0000-0000AD110000}"/>
    <cellStyle name="Calculation 9 2 8 8 2" xfId="5232" xr:uid="{00000000-0005-0000-0000-0000AE110000}"/>
    <cellStyle name="Calculation 9 2 8 9" xfId="5233" xr:uid="{00000000-0005-0000-0000-0000AF110000}"/>
    <cellStyle name="Calculation 9 2 8 9 2" xfId="5234" xr:uid="{00000000-0005-0000-0000-0000B0110000}"/>
    <cellStyle name="Calculation 9 2 9" xfId="5235" xr:uid="{00000000-0005-0000-0000-0000B1110000}"/>
    <cellStyle name="Calculation 9 2 9 10" xfId="5236" xr:uid="{00000000-0005-0000-0000-0000B2110000}"/>
    <cellStyle name="Calculation 9 2 9 10 2" xfId="5237" xr:uid="{00000000-0005-0000-0000-0000B3110000}"/>
    <cellStyle name="Calculation 9 2 9 11" xfId="5238" xr:uid="{00000000-0005-0000-0000-0000B4110000}"/>
    <cellStyle name="Calculation 9 2 9 11 2" xfId="5239" xr:uid="{00000000-0005-0000-0000-0000B5110000}"/>
    <cellStyle name="Calculation 9 2 9 12" xfId="5240" xr:uid="{00000000-0005-0000-0000-0000B6110000}"/>
    <cellStyle name="Calculation 9 2 9 12 2" xfId="5241" xr:uid="{00000000-0005-0000-0000-0000B7110000}"/>
    <cellStyle name="Calculation 9 2 9 13" xfId="5242" xr:uid="{00000000-0005-0000-0000-0000B8110000}"/>
    <cellStyle name="Calculation 9 2 9 13 2" xfId="5243" xr:uid="{00000000-0005-0000-0000-0000B9110000}"/>
    <cellStyle name="Calculation 9 2 9 14" xfId="5244" xr:uid="{00000000-0005-0000-0000-0000BA110000}"/>
    <cellStyle name="Calculation 9 2 9 14 2" xfId="5245" xr:uid="{00000000-0005-0000-0000-0000BB110000}"/>
    <cellStyle name="Calculation 9 2 9 15" xfId="5246" xr:uid="{00000000-0005-0000-0000-0000BC110000}"/>
    <cellStyle name="Calculation 9 2 9 15 2" xfId="5247" xr:uid="{00000000-0005-0000-0000-0000BD110000}"/>
    <cellStyle name="Calculation 9 2 9 16" xfId="5248" xr:uid="{00000000-0005-0000-0000-0000BE110000}"/>
    <cellStyle name="Calculation 9 2 9 16 2" xfId="5249" xr:uid="{00000000-0005-0000-0000-0000BF110000}"/>
    <cellStyle name="Calculation 9 2 9 17" xfId="5250" xr:uid="{00000000-0005-0000-0000-0000C0110000}"/>
    <cellStyle name="Calculation 9 2 9 17 2" xfId="5251" xr:uid="{00000000-0005-0000-0000-0000C1110000}"/>
    <cellStyle name="Calculation 9 2 9 18" xfId="5252" xr:uid="{00000000-0005-0000-0000-0000C2110000}"/>
    <cellStyle name="Calculation 9 2 9 2" xfId="5253" xr:uid="{00000000-0005-0000-0000-0000C3110000}"/>
    <cellStyle name="Calculation 9 2 9 2 2" xfId="5254" xr:uid="{00000000-0005-0000-0000-0000C4110000}"/>
    <cellStyle name="Calculation 9 2 9 3" xfId="5255" xr:uid="{00000000-0005-0000-0000-0000C5110000}"/>
    <cellStyle name="Calculation 9 2 9 3 2" xfId="5256" xr:uid="{00000000-0005-0000-0000-0000C6110000}"/>
    <cellStyle name="Calculation 9 2 9 4" xfId="5257" xr:uid="{00000000-0005-0000-0000-0000C7110000}"/>
    <cellStyle name="Calculation 9 2 9 4 2" xfId="5258" xr:uid="{00000000-0005-0000-0000-0000C8110000}"/>
    <cellStyle name="Calculation 9 2 9 5" xfId="5259" xr:uid="{00000000-0005-0000-0000-0000C9110000}"/>
    <cellStyle name="Calculation 9 2 9 5 2" xfId="5260" xr:uid="{00000000-0005-0000-0000-0000CA110000}"/>
    <cellStyle name="Calculation 9 2 9 6" xfId="5261" xr:uid="{00000000-0005-0000-0000-0000CB110000}"/>
    <cellStyle name="Calculation 9 2 9 6 2" xfId="5262" xr:uid="{00000000-0005-0000-0000-0000CC110000}"/>
    <cellStyle name="Calculation 9 2 9 7" xfId="5263" xr:uid="{00000000-0005-0000-0000-0000CD110000}"/>
    <cellStyle name="Calculation 9 2 9 7 2" xfId="5264" xr:uid="{00000000-0005-0000-0000-0000CE110000}"/>
    <cellStyle name="Calculation 9 2 9 8" xfId="5265" xr:uid="{00000000-0005-0000-0000-0000CF110000}"/>
    <cellStyle name="Calculation 9 2 9 8 2" xfId="5266" xr:uid="{00000000-0005-0000-0000-0000D0110000}"/>
    <cellStyle name="Calculation 9 2 9 9" xfId="5267" xr:uid="{00000000-0005-0000-0000-0000D1110000}"/>
    <cellStyle name="Calculation 9 2 9 9 2" xfId="5268" xr:uid="{00000000-0005-0000-0000-0000D2110000}"/>
    <cellStyle name="Calculation 9 20" xfId="5269" xr:uid="{00000000-0005-0000-0000-0000D3110000}"/>
    <cellStyle name="Calculation 9 20 2" xfId="5270" xr:uid="{00000000-0005-0000-0000-0000D4110000}"/>
    <cellStyle name="Calculation 9 21" xfId="5271" xr:uid="{00000000-0005-0000-0000-0000D5110000}"/>
    <cellStyle name="Calculation 9 21 2" xfId="5272" xr:uid="{00000000-0005-0000-0000-0000D6110000}"/>
    <cellStyle name="Calculation 9 22" xfId="5273" xr:uid="{00000000-0005-0000-0000-0000D7110000}"/>
    <cellStyle name="Calculation 9 22 2" xfId="5274" xr:uid="{00000000-0005-0000-0000-0000D8110000}"/>
    <cellStyle name="Calculation 9 23" xfId="5275" xr:uid="{00000000-0005-0000-0000-0000D9110000}"/>
    <cellStyle name="Calculation 9 23 2" xfId="5276" xr:uid="{00000000-0005-0000-0000-0000DA110000}"/>
    <cellStyle name="Calculation 9 24" xfId="5277" xr:uid="{00000000-0005-0000-0000-0000DB110000}"/>
    <cellStyle name="Calculation 9 24 2" xfId="5278" xr:uid="{00000000-0005-0000-0000-0000DC110000}"/>
    <cellStyle name="Calculation 9 25" xfId="5279" xr:uid="{00000000-0005-0000-0000-0000DD110000}"/>
    <cellStyle name="Calculation 9 25 2" xfId="5280" xr:uid="{00000000-0005-0000-0000-0000DE110000}"/>
    <cellStyle name="Calculation 9 26" xfId="5281" xr:uid="{00000000-0005-0000-0000-0000DF110000}"/>
    <cellStyle name="Calculation 9 26 2" xfId="5282" xr:uid="{00000000-0005-0000-0000-0000E0110000}"/>
    <cellStyle name="Calculation 9 27" xfId="5283" xr:uid="{00000000-0005-0000-0000-0000E1110000}"/>
    <cellStyle name="Calculation 9 27 2" xfId="5284" xr:uid="{00000000-0005-0000-0000-0000E2110000}"/>
    <cellStyle name="Calculation 9 28" xfId="5285" xr:uid="{00000000-0005-0000-0000-0000E3110000}"/>
    <cellStyle name="Calculation 9 3" xfId="5286" xr:uid="{00000000-0005-0000-0000-0000E4110000}"/>
    <cellStyle name="Calculation 9 3 10" xfId="5287" xr:uid="{00000000-0005-0000-0000-0000E5110000}"/>
    <cellStyle name="Calculation 9 3 10 2" xfId="5288" xr:uid="{00000000-0005-0000-0000-0000E6110000}"/>
    <cellStyle name="Calculation 9 3 11" xfId="5289" xr:uid="{00000000-0005-0000-0000-0000E7110000}"/>
    <cellStyle name="Calculation 9 3 11 2" xfId="5290" xr:uid="{00000000-0005-0000-0000-0000E8110000}"/>
    <cellStyle name="Calculation 9 3 12" xfId="5291" xr:uid="{00000000-0005-0000-0000-0000E9110000}"/>
    <cellStyle name="Calculation 9 3 12 2" xfId="5292" xr:uid="{00000000-0005-0000-0000-0000EA110000}"/>
    <cellStyle name="Calculation 9 3 13" xfId="5293" xr:uid="{00000000-0005-0000-0000-0000EB110000}"/>
    <cellStyle name="Calculation 9 3 13 2" xfId="5294" xr:uid="{00000000-0005-0000-0000-0000EC110000}"/>
    <cellStyle name="Calculation 9 3 14" xfId="5295" xr:uid="{00000000-0005-0000-0000-0000ED110000}"/>
    <cellStyle name="Calculation 9 3 14 2" xfId="5296" xr:uid="{00000000-0005-0000-0000-0000EE110000}"/>
    <cellStyle name="Calculation 9 3 15" xfId="5297" xr:uid="{00000000-0005-0000-0000-0000EF110000}"/>
    <cellStyle name="Calculation 9 3 15 2" xfId="5298" xr:uid="{00000000-0005-0000-0000-0000F0110000}"/>
    <cellStyle name="Calculation 9 3 16" xfId="5299" xr:uid="{00000000-0005-0000-0000-0000F1110000}"/>
    <cellStyle name="Calculation 9 3 16 2" xfId="5300" xr:uid="{00000000-0005-0000-0000-0000F2110000}"/>
    <cellStyle name="Calculation 9 3 17" xfId="5301" xr:uid="{00000000-0005-0000-0000-0000F3110000}"/>
    <cellStyle name="Calculation 9 3 17 2" xfId="5302" xr:uid="{00000000-0005-0000-0000-0000F4110000}"/>
    <cellStyle name="Calculation 9 3 18" xfId="5303" xr:uid="{00000000-0005-0000-0000-0000F5110000}"/>
    <cellStyle name="Calculation 9 3 18 2" xfId="5304" xr:uid="{00000000-0005-0000-0000-0000F6110000}"/>
    <cellStyle name="Calculation 9 3 19" xfId="5305" xr:uid="{00000000-0005-0000-0000-0000F7110000}"/>
    <cellStyle name="Calculation 9 3 19 2" xfId="5306" xr:uid="{00000000-0005-0000-0000-0000F8110000}"/>
    <cellStyle name="Calculation 9 3 2" xfId="5307" xr:uid="{00000000-0005-0000-0000-0000F9110000}"/>
    <cellStyle name="Calculation 9 3 2 10" xfId="5308" xr:uid="{00000000-0005-0000-0000-0000FA110000}"/>
    <cellStyle name="Calculation 9 3 2 10 2" xfId="5309" xr:uid="{00000000-0005-0000-0000-0000FB110000}"/>
    <cellStyle name="Calculation 9 3 2 11" xfId="5310" xr:uid="{00000000-0005-0000-0000-0000FC110000}"/>
    <cellStyle name="Calculation 9 3 2 11 2" xfId="5311" xr:uid="{00000000-0005-0000-0000-0000FD110000}"/>
    <cellStyle name="Calculation 9 3 2 12" xfId="5312" xr:uid="{00000000-0005-0000-0000-0000FE110000}"/>
    <cellStyle name="Calculation 9 3 2 12 2" xfId="5313" xr:uid="{00000000-0005-0000-0000-0000FF110000}"/>
    <cellStyle name="Calculation 9 3 2 13" xfId="5314" xr:uid="{00000000-0005-0000-0000-000000120000}"/>
    <cellStyle name="Calculation 9 3 2 13 2" xfId="5315" xr:uid="{00000000-0005-0000-0000-000001120000}"/>
    <cellStyle name="Calculation 9 3 2 14" xfId="5316" xr:uid="{00000000-0005-0000-0000-000002120000}"/>
    <cellStyle name="Calculation 9 3 2 14 2" xfId="5317" xr:uid="{00000000-0005-0000-0000-000003120000}"/>
    <cellStyle name="Calculation 9 3 2 15" xfId="5318" xr:uid="{00000000-0005-0000-0000-000004120000}"/>
    <cellStyle name="Calculation 9 3 2 15 2" xfId="5319" xr:uid="{00000000-0005-0000-0000-000005120000}"/>
    <cellStyle name="Calculation 9 3 2 16" xfId="5320" xr:uid="{00000000-0005-0000-0000-000006120000}"/>
    <cellStyle name="Calculation 9 3 2 16 2" xfId="5321" xr:uid="{00000000-0005-0000-0000-000007120000}"/>
    <cellStyle name="Calculation 9 3 2 17" xfId="5322" xr:uid="{00000000-0005-0000-0000-000008120000}"/>
    <cellStyle name="Calculation 9 3 2 17 2" xfId="5323" xr:uid="{00000000-0005-0000-0000-000009120000}"/>
    <cellStyle name="Calculation 9 3 2 18" xfId="5324" xr:uid="{00000000-0005-0000-0000-00000A120000}"/>
    <cellStyle name="Calculation 9 3 2 18 2" xfId="5325" xr:uid="{00000000-0005-0000-0000-00000B120000}"/>
    <cellStyle name="Calculation 9 3 2 19" xfId="5326" xr:uid="{00000000-0005-0000-0000-00000C120000}"/>
    <cellStyle name="Calculation 9 3 2 2" xfId="5327" xr:uid="{00000000-0005-0000-0000-00000D120000}"/>
    <cellStyle name="Calculation 9 3 2 2 2" xfId="5328" xr:uid="{00000000-0005-0000-0000-00000E120000}"/>
    <cellStyle name="Calculation 9 3 2 3" xfId="5329" xr:uid="{00000000-0005-0000-0000-00000F120000}"/>
    <cellStyle name="Calculation 9 3 2 3 2" xfId="5330" xr:uid="{00000000-0005-0000-0000-000010120000}"/>
    <cellStyle name="Calculation 9 3 2 4" xfId="5331" xr:uid="{00000000-0005-0000-0000-000011120000}"/>
    <cellStyle name="Calculation 9 3 2 4 2" xfId="5332" xr:uid="{00000000-0005-0000-0000-000012120000}"/>
    <cellStyle name="Calculation 9 3 2 5" xfId="5333" xr:uid="{00000000-0005-0000-0000-000013120000}"/>
    <cellStyle name="Calculation 9 3 2 5 2" xfId="5334" xr:uid="{00000000-0005-0000-0000-000014120000}"/>
    <cellStyle name="Calculation 9 3 2 6" xfId="5335" xr:uid="{00000000-0005-0000-0000-000015120000}"/>
    <cellStyle name="Calculation 9 3 2 6 2" xfId="5336" xr:uid="{00000000-0005-0000-0000-000016120000}"/>
    <cellStyle name="Calculation 9 3 2 7" xfId="5337" xr:uid="{00000000-0005-0000-0000-000017120000}"/>
    <cellStyle name="Calculation 9 3 2 7 2" xfId="5338" xr:uid="{00000000-0005-0000-0000-000018120000}"/>
    <cellStyle name="Calculation 9 3 2 8" xfId="5339" xr:uid="{00000000-0005-0000-0000-000019120000}"/>
    <cellStyle name="Calculation 9 3 2 8 2" xfId="5340" xr:uid="{00000000-0005-0000-0000-00001A120000}"/>
    <cellStyle name="Calculation 9 3 2 9" xfId="5341" xr:uid="{00000000-0005-0000-0000-00001B120000}"/>
    <cellStyle name="Calculation 9 3 2 9 2" xfId="5342" xr:uid="{00000000-0005-0000-0000-00001C120000}"/>
    <cellStyle name="Calculation 9 3 20" xfId="5343" xr:uid="{00000000-0005-0000-0000-00001D120000}"/>
    <cellStyle name="Calculation 9 3 3" xfId="5344" xr:uid="{00000000-0005-0000-0000-00001E120000}"/>
    <cellStyle name="Calculation 9 3 3 10" xfId="5345" xr:uid="{00000000-0005-0000-0000-00001F120000}"/>
    <cellStyle name="Calculation 9 3 3 10 2" xfId="5346" xr:uid="{00000000-0005-0000-0000-000020120000}"/>
    <cellStyle name="Calculation 9 3 3 11" xfId="5347" xr:uid="{00000000-0005-0000-0000-000021120000}"/>
    <cellStyle name="Calculation 9 3 3 11 2" xfId="5348" xr:uid="{00000000-0005-0000-0000-000022120000}"/>
    <cellStyle name="Calculation 9 3 3 12" xfId="5349" xr:uid="{00000000-0005-0000-0000-000023120000}"/>
    <cellStyle name="Calculation 9 3 3 12 2" xfId="5350" xr:uid="{00000000-0005-0000-0000-000024120000}"/>
    <cellStyle name="Calculation 9 3 3 13" xfId="5351" xr:uid="{00000000-0005-0000-0000-000025120000}"/>
    <cellStyle name="Calculation 9 3 3 13 2" xfId="5352" xr:uid="{00000000-0005-0000-0000-000026120000}"/>
    <cellStyle name="Calculation 9 3 3 14" xfId="5353" xr:uid="{00000000-0005-0000-0000-000027120000}"/>
    <cellStyle name="Calculation 9 3 3 14 2" xfId="5354" xr:uid="{00000000-0005-0000-0000-000028120000}"/>
    <cellStyle name="Calculation 9 3 3 15" xfId="5355" xr:uid="{00000000-0005-0000-0000-000029120000}"/>
    <cellStyle name="Calculation 9 3 3 15 2" xfId="5356" xr:uid="{00000000-0005-0000-0000-00002A120000}"/>
    <cellStyle name="Calculation 9 3 3 16" xfId="5357" xr:uid="{00000000-0005-0000-0000-00002B120000}"/>
    <cellStyle name="Calculation 9 3 3 16 2" xfId="5358" xr:uid="{00000000-0005-0000-0000-00002C120000}"/>
    <cellStyle name="Calculation 9 3 3 17" xfId="5359" xr:uid="{00000000-0005-0000-0000-00002D120000}"/>
    <cellStyle name="Calculation 9 3 3 17 2" xfId="5360" xr:uid="{00000000-0005-0000-0000-00002E120000}"/>
    <cellStyle name="Calculation 9 3 3 18" xfId="5361" xr:uid="{00000000-0005-0000-0000-00002F120000}"/>
    <cellStyle name="Calculation 9 3 3 18 2" xfId="5362" xr:uid="{00000000-0005-0000-0000-000030120000}"/>
    <cellStyle name="Calculation 9 3 3 19" xfId="5363" xr:uid="{00000000-0005-0000-0000-000031120000}"/>
    <cellStyle name="Calculation 9 3 3 2" xfId="5364" xr:uid="{00000000-0005-0000-0000-000032120000}"/>
    <cellStyle name="Calculation 9 3 3 2 2" xfId="5365" xr:uid="{00000000-0005-0000-0000-000033120000}"/>
    <cellStyle name="Calculation 9 3 3 3" xfId="5366" xr:uid="{00000000-0005-0000-0000-000034120000}"/>
    <cellStyle name="Calculation 9 3 3 3 2" xfId="5367" xr:uid="{00000000-0005-0000-0000-000035120000}"/>
    <cellStyle name="Calculation 9 3 3 4" xfId="5368" xr:uid="{00000000-0005-0000-0000-000036120000}"/>
    <cellStyle name="Calculation 9 3 3 4 2" xfId="5369" xr:uid="{00000000-0005-0000-0000-000037120000}"/>
    <cellStyle name="Calculation 9 3 3 5" xfId="5370" xr:uid="{00000000-0005-0000-0000-000038120000}"/>
    <cellStyle name="Calculation 9 3 3 5 2" xfId="5371" xr:uid="{00000000-0005-0000-0000-000039120000}"/>
    <cellStyle name="Calculation 9 3 3 6" xfId="5372" xr:uid="{00000000-0005-0000-0000-00003A120000}"/>
    <cellStyle name="Calculation 9 3 3 6 2" xfId="5373" xr:uid="{00000000-0005-0000-0000-00003B120000}"/>
    <cellStyle name="Calculation 9 3 3 7" xfId="5374" xr:uid="{00000000-0005-0000-0000-00003C120000}"/>
    <cellStyle name="Calculation 9 3 3 7 2" xfId="5375" xr:uid="{00000000-0005-0000-0000-00003D120000}"/>
    <cellStyle name="Calculation 9 3 3 8" xfId="5376" xr:uid="{00000000-0005-0000-0000-00003E120000}"/>
    <cellStyle name="Calculation 9 3 3 8 2" xfId="5377" xr:uid="{00000000-0005-0000-0000-00003F120000}"/>
    <cellStyle name="Calculation 9 3 3 9" xfId="5378" xr:uid="{00000000-0005-0000-0000-000040120000}"/>
    <cellStyle name="Calculation 9 3 3 9 2" xfId="5379" xr:uid="{00000000-0005-0000-0000-000041120000}"/>
    <cellStyle name="Calculation 9 3 4" xfId="5380" xr:uid="{00000000-0005-0000-0000-000042120000}"/>
    <cellStyle name="Calculation 9 3 4 10" xfId="5381" xr:uid="{00000000-0005-0000-0000-000043120000}"/>
    <cellStyle name="Calculation 9 3 4 10 2" xfId="5382" xr:uid="{00000000-0005-0000-0000-000044120000}"/>
    <cellStyle name="Calculation 9 3 4 11" xfId="5383" xr:uid="{00000000-0005-0000-0000-000045120000}"/>
    <cellStyle name="Calculation 9 3 4 11 2" xfId="5384" xr:uid="{00000000-0005-0000-0000-000046120000}"/>
    <cellStyle name="Calculation 9 3 4 12" xfId="5385" xr:uid="{00000000-0005-0000-0000-000047120000}"/>
    <cellStyle name="Calculation 9 3 4 12 2" xfId="5386" xr:uid="{00000000-0005-0000-0000-000048120000}"/>
    <cellStyle name="Calculation 9 3 4 13" xfId="5387" xr:uid="{00000000-0005-0000-0000-000049120000}"/>
    <cellStyle name="Calculation 9 3 4 13 2" xfId="5388" xr:uid="{00000000-0005-0000-0000-00004A120000}"/>
    <cellStyle name="Calculation 9 3 4 14" xfId="5389" xr:uid="{00000000-0005-0000-0000-00004B120000}"/>
    <cellStyle name="Calculation 9 3 4 14 2" xfId="5390" xr:uid="{00000000-0005-0000-0000-00004C120000}"/>
    <cellStyle name="Calculation 9 3 4 15" xfId="5391" xr:uid="{00000000-0005-0000-0000-00004D120000}"/>
    <cellStyle name="Calculation 9 3 4 15 2" xfId="5392" xr:uid="{00000000-0005-0000-0000-00004E120000}"/>
    <cellStyle name="Calculation 9 3 4 16" xfId="5393" xr:uid="{00000000-0005-0000-0000-00004F120000}"/>
    <cellStyle name="Calculation 9 3 4 2" xfId="5394" xr:uid="{00000000-0005-0000-0000-000050120000}"/>
    <cellStyle name="Calculation 9 3 4 2 2" xfId="5395" xr:uid="{00000000-0005-0000-0000-000051120000}"/>
    <cellStyle name="Calculation 9 3 4 3" xfId="5396" xr:uid="{00000000-0005-0000-0000-000052120000}"/>
    <cellStyle name="Calculation 9 3 4 3 2" xfId="5397" xr:uid="{00000000-0005-0000-0000-000053120000}"/>
    <cellStyle name="Calculation 9 3 4 4" xfId="5398" xr:uid="{00000000-0005-0000-0000-000054120000}"/>
    <cellStyle name="Calculation 9 3 4 4 2" xfId="5399" xr:uid="{00000000-0005-0000-0000-000055120000}"/>
    <cellStyle name="Calculation 9 3 4 5" xfId="5400" xr:uid="{00000000-0005-0000-0000-000056120000}"/>
    <cellStyle name="Calculation 9 3 4 5 2" xfId="5401" xr:uid="{00000000-0005-0000-0000-000057120000}"/>
    <cellStyle name="Calculation 9 3 4 6" xfId="5402" xr:uid="{00000000-0005-0000-0000-000058120000}"/>
    <cellStyle name="Calculation 9 3 4 6 2" xfId="5403" xr:uid="{00000000-0005-0000-0000-000059120000}"/>
    <cellStyle name="Calculation 9 3 4 7" xfId="5404" xr:uid="{00000000-0005-0000-0000-00005A120000}"/>
    <cellStyle name="Calculation 9 3 4 7 2" xfId="5405" xr:uid="{00000000-0005-0000-0000-00005B120000}"/>
    <cellStyle name="Calculation 9 3 4 8" xfId="5406" xr:uid="{00000000-0005-0000-0000-00005C120000}"/>
    <cellStyle name="Calculation 9 3 4 8 2" xfId="5407" xr:uid="{00000000-0005-0000-0000-00005D120000}"/>
    <cellStyle name="Calculation 9 3 4 9" xfId="5408" xr:uid="{00000000-0005-0000-0000-00005E120000}"/>
    <cellStyle name="Calculation 9 3 4 9 2" xfId="5409" xr:uid="{00000000-0005-0000-0000-00005F120000}"/>
    <cellStyle name="Calculation 9 3 5" xfId="5410" xr:uid="{00000000-0005-0000-0000-000060120000}"/>
    <cellStyle name="Calculation 9 3 5 10" xfId="5411" xr:uid="{00000000-0005-0000-0000-000061120000}"/>
    <cellStyle name="Calculation 9 3 5 10 2" xfId="5412" xr:uid="{00000000-0005-0000-0000-000062120000}"/>
    <cellStyle name="Calculation 9 3 5 11" xfId="5413" xr:uid="{00000000-0005-0000-0000-000063120000}"/>
    <cellStyle name="Calculation 9 3 5 11 2" xfId="5414" xr:uid="{00000000-0005-0000-0000-000064120000}"/>
    <cellStyle name="Calculation 9 3 5 12" xfId="5415" xr:uid="{00000000-0005-0000-0000-000065120000}"/>
    <cellStyle name="Calculation 9 3 5 12 2" xfId="5416" xr:uid="{00000000-0005-0000-0000-000066120000}"/>
    <cellStyle name="Calculation 9 3 5 13" xfId="5417" xr:uid="{00000000-0005-0000-0000-000067120000}"/>
    <cellStyle name="Calculation 9 3 5 13 2" xfId="5418" xr:uid="{00000000-0005-0000-0000-000068120000}"/>
    <cellStyle name="Calculation 9 3 5 14" xfId="5419" xr:uid="{00000000-0005-0000-0000-000069120000}"/>
    <cellStyle name="Calculation 9 3 5 14 2" xfId="5420" xr:uid="{00000000-0005-0000-0000-00006A120000}"/>
    <cellStyle name="Calculation 9 3 5 15" xfId="5421" xr:uid="{00000000-0005-0000-0000-00006B120000}"/>
    <cellStyle name="Calculation 9 3 5 15 2" xfId="5422" xr:uid="{00000000-0005-0000-0000-00006C120000}"/>
    <cellStyle name="Calculation 9 3 5 16" xfId="5423" xr:uid="{00000000-0005-0000-0000-00006D120000}"/>
    <cellStyle name="Calculation 9 3 5 2" xfId="5424" xr:uid="{00000000-0005-0000-0000-00006E120000}"/>
    <cellStyle name="Calculation 9 3 5 2 2" xfId="5425" xr:uid="{00000000-0005-0000-0000-00006F120000}"/>
    <cellStyle name="Calculation 9 3 5 3" xfId="5426" xr:uid="{00000000-0005-0000-0000-000070120000}"/>
    <cellStyle name="Calculation 9 3 5 3 2" xfId="5427" xr:uid="{00000000-0005-0000-0000-000071120000}"/>
    <cellStyle name="Calculation 9 3 5 4" xfId="5428" xr:uid="{00000000-0005-0000-0000-000072120000}"/>
    <cellStyle name="Calculation 9 3 5 4 2" xfId="5429" xr:uid="{00000000-0005-0000-0000-000073120000}"/>
    <cellStyle name="Calculation 9 3 5 5" xfId="5430" xr:uid="{00000000-0005-0000-0000-000074120000}"/>
    <cellStyle name="Calculation 9 3 5 5 2" xfId="5431" xr:uid="{00000000-0005-0000-0000-000075120000}"/>
    <cellStyle name="Calculation 9 3 5 6" xfId="5432" xr:uid="{00000000-0005-0000-0000-000076120000}"/>
    <cellStyle name="Calculation 9 3 5 6 2" xfId="5433" xr:uid="{00000000-0005-0000-0000-000077120000}"/>
    <cellStyle name="Calculation 9 3 5 7" xfId="5434" xr:uid="{00000000-0005-0000-0000-000078120000}"/>
    <cellStyle name="Calculation 9 3 5 7 2" xfId="5435" xr:uid="{00000000-0005-0000-0000-000079120000}"/>
    <cellStyle name="Calculation 9 3 5 8" xfId="5436" xr:uid="{00000000-0005-0000-0000-00007A120000}"/>
    <cellStyle name="Calculation 9 3 5 8 2" xfId="5437" xr:uid="{00000000-0005-0000-0000-00007B120000}"/>
    <cellStyle name="Calculation 9 3 5 9" xfId="5438" xr:uid="{00000000-0005-0000-0000-00007C120000}"/>
    <cellStyle name="Calculation 9 3 5 9 2" xfId="5439" xr:uid="{00000000-0005-0000-0000-00007D120000}"/>
    <cellStyle name="Calculation 9 3 6" xfId="5440" xr:uid="{00000000-0005-0000-0000-00007E120000}"/>
    <cellStyle name="Calculation 9 3 6 10" xfId="5441" xr:uid="{00000000-0005-0000-0000-00007F120000}"/>
    <cellStyle name="Calculation 9 3 6 10 2" xfId="5442" xr:uid="{00000000-0005-0000-0000-000080120000}"/>
    <cellStyle name="Calculation 9 3 6 11" xfId="5443" xr:uid="{00000000-0005-0000-0000-000081120000}"/>
    <cellStyle name="Calculation 9 3 6 11 2" xfId="5444" xr:uid="{00000000-0005-0000-0000-000082120000}"/>
    <cellStyle name="Calculation 9 3 6 12" xfId="5445" xr:uid="{00000000-0005-0000-0000-000083120000}"/>
    <cellStyle name="Calculation 9 3 6 12 2" xfId="5446" xr:uid="{00000000-0005-0000-0000-000084120000}"/>
    <cellStyle name="Calculation 9 3 6 13" xfId="5447" xr:uid="{00000000-0005-0000-0000-000085120000}"/>
    <cellStyle name="Calculation 9 3 6 13 2" xfId="5448" xr:uid="{00000000-0005-0000-0000-000086120000}"/>
    <cellStyle name="Calculation 9 3 6 14" xfId="5449" xr:uid="{00000000-0005-0000-0000-000087120000}"/>
    <cellStyle name="Calculation 9 3 6 14 2" xfId="5450" xr:uid="{00000000-0005-0000-0000-000088120000}"/>
    <cellStyle name="Calculation 9 3 6 15" xfId="5451" xr:uid="{00000000-0005-0000-0000-000089120000}"/>
    <cellStyle name="Calculation 9 3 6 2" xfId="5452" xr:uid="{00000000-0005-0000-0000-00008A120000}"/>
    <cellStyle name="Calculation 9 3 6 2 2" xfId="5453" xr:uid="{00000000-0005-0000-0000-00008B120000}"/>
    <cellStyle name="Calculation 9 3 6 3" xfId="5454" xr:uid="{00000000-0005-0000-0000-00008C120000}"/>
    <cellStyle name="Calculation 9 3 6 3 2" xfId="5455" xr:uid="{00000000-0005-0000-0000-00008D120000}"/>
    <cellStyle name="Calculation 9 3 6 4" xfId="5456" xr:uid="{00000000-0005-0000-0000-00008E120000}"/>
    <cellStyle name="Calculation 9 3 6 4 2" xfId="5457" xr:uid="{00000000-0005-0000-0000-00008F120000}"/>
    <cellStyle name="Calculation 9 3 6 5" xfId="5458" xr:uid="{00000000-0005-0000-0000-000090120000}"/>
    <cellStyle name="Calculation 9 3 6 5 2" xfId="5459" xr:uid="{00000000-0005-0000-0000-000091120000}"/>
    <cellStyle name="Calculation 9 3 6 6" xfId="5460" xr:uid="{00000000-0005-0000-0000-000092120000}"/>
    <cellStyle name="Calculation 9 3 6 6 2" xfId="5461" xr:uid="{00000000-0005-0000-0000-000093120000}"/>
    <cellStyle name="Calculation 9 3 6 7" xfId="5462" xr:uid="{00000000-0005-0000-0000-000094120000}"/>
    <cellStyle name="Calculation 9 3 6 7 2" xfId="5463" xr:uid="{00000000-0005-0000-0000-000095120000}"/>
    <cellStyle name="Calculation 9 3 6 8" xfId="5464" xr:uid="{00000000-0005-0000-0000-000096120000}"/>
    <cellStyle name="Calculation 9 3 6 8 2" xfId="5465" xr:uid="{00000000-0005-0000-0000-000097120000}"/>
    <cellStyle name="Calculation 9 3 6 9" xfId="5466" xr:uid="{00000000-0005-0000-0000-000098120000}"/>
    <cellStyle name="Calculation 9 3 6 9 2" xfId="5467" xr:uid="{00000000-0005-0000-0000-000099120000}"/>
    <cellStyle name="Calculation 9 3 7" xfId="5468" xr:uid="{00000000-0005-0000-0000-00009A120000}"/>
    <cellStyle name="Calculation 9 3 7 2" xfId="5469" xr:uid="{00000000-0005-0000-0000-00009B120000}"/>
    <cellStyle name="Calculation 9 3 8" xfId="5470" xr:uid="{00000000-0005-0000-0000-00009C120000}"/>
    <cellStyle name="Calculation 9 3 8 2" xfId="5471" xr:uid="{00000000-0005-0000-0000-00009D120000}"/>
    <cellStyle name="Calculation 9 3 9" xfId="5472" xr:uid="{00000000-0005-0000-0000-00009E120000}"/>
    <cellStyle name="Calculation 9 3 9 2" xfId="5473" xr:uid="{00000000-0005-0000-0000-00009F120000}"/>
    <cellStyle name="Calculation 9 4" xfId="5474" xr:uid="{00000000-0005-0000-0000-0000A0120000}"/>
    <cellStyle name="Calculation 9 4 10" xfId="5475" xr:uid="{00000000-0005-0000-0000-0000A1120000}"/>
    <cellStyle name="Calculation 9 4 10 2" xfId="5476" xr:uid="{00000000-0005-0000-0000-0000A2120000}"/>
    <cellStyle name="Calculation 9 4 11" xfId="5477" xr:uid="{00000000-0005-0000-0000-0000A3120000}"/>
    <cellStyle name="Calculation 9 4 11 2" xfId="5478" xr:uid="{00000000-0005-0000-0000-0000A4120000}"/>
    <cellStyle name="Calculation 9 4 12" xfId="5479" xr:uid="{00000000-0005-0000-0000-0000A5120000}"/>
    <cellStyle name="Calculation 9 4 12 2" xfId="5480" xr:uid="{00000000-0005-0000-0000-0000A6120000}"/>
    <cellStyle name="Calculation 9 4 13" xfId="5481" xr:uid="{00000000-0005-0000-0000-0000A7120000}"/>
    <cellStyle name="Calculation 9 4 13 2" xfId="5482" xr:uid="{00000000-0005-0000-0000-0000A8120000}"/>
    <cellStyle name="Calculation 9 4 14" xfId="5483" xr:uid="{00000000-0005-0000-0000-0000A9120000}"/>
    <cellStyle name="Calculation 9 4 14 2" xfId="5484" xr:uid="{00000000-0005-0000-0000-0000AA120000}"/>
    <cellStyle name="Calculation 9 4 15" xfId="5485" xr:uid="{00000000-0005-0000-0000-0000AB120000}"/>
    <cellStyle name="Calculation 9 4 15 2" xfId="5486" xr:uid="{00000000-0005-0000-0000-0000AC120000}"/>
    <cellStyle name="Calculation 9 4 16" xfId="5487" xr:uid="{00000000-0005-0000-0000-0000AD120000}"/>
    <cellStyle name="Calculation 9 4 16 2" xfId="5488" xr:uid="{00000000-0005-0000-0000-0000AE120000}"/>
    <cellStyle name="Calculation 9 4 17" xfId="5489" xr:uid="{00000000-0005-0000-0000-0000AF120000}"/>
    <cellStyle name="Calculation 9 4 17 2" xfId="5490" xr:uid="{00000000-0005-0000-0000-0000B0120000}"/>
    <cellStyle name="Calculation 9 4 18" xfId="5491" xr:uid="{00000000-0005-0000-0000-0000B1120000}"/>
    <cellStyle name="Calculation 9 4 18 2" xfId="5492" xr:uid="{00000000-0005-0000-0000-0000B2120000}"/>
    <cellStyle name="Calculation 9 4 19" xfId="5493" xr:uid="{00000000-0005-0000-0000-0000B3120000}"/>
    <cellStyle name="Calculation 9 4 19 2" xfId="5494" xr:uid="{00000000-0005-0000-0000-0000B4120000}"/>
    <cellStyle name="Calculation 9 4 2" xfId="5495" xr:uid="{00000000-0005-0000-0000-0000B5120000}"/>
    <cellStyle name="Calculation 9 4 2 10" xfId="5496" xr:uid="{00000000-0005-0000-0000-0000B6120000}"/>
    <cellStyle name="Calculation 9 4 2 10 2" xfId="5497" xr:uid="{00000000-0005-0000-0000-0000B7120000}"/>
    <cellStyle name="Calculation 9 4 2 11" xfId="5498" xr:uid="{00000000-0005-0000-0000-0000B8120000}"/>
    <cellStyle name="Calculation 9 4 2 11 2" xfId="5499" xr:uid="{00000000-0005-0000-0000-0000B9120000}"/>
    <cellStyle name="Calculation 9 4 2 12" xfId="5500" xr:uid="{00000000-0005-0000-0000-0000BA120000}"/>
    <cellStyle name="Calculation 9 4 2 12 2" xfId="5501" xr:uid="{00000000-0005-0000-0000-0000BB120000}"/>
    <cellStyle name="Calculation 9 4 2 13" xfId="5502" xr:uid="{00000000-0005-0000-0000-0000BC120000}"/>
    <cellStyle name="Calculation 9 4 2 13 2" xfId="5503" xr:uid="{00000000-0005-0000-0000-0000BD120000}"/>
    <cellStyle name="Calculation 9 4 2 14" xfId="5504" xr:uid="{00000000-0005-0000-0000-0000BE120000}"/>
    <cellStyle name="Calculation 9 4 2 14 2" xfId="5505" xr:uid="{00000000-0005-0000-0000-0000BF120000}"/>
    <cellStyle name="Calculation 9 4 2 15" xfId="5506" xr:uid="{00000000-0005-0000-0000-0000C0120000}"/>
    <cellStyle name="Calculation 9 4 2 15 2" xfId="5507" xr:uid="{00000000-0005-0000-0000-0000C1120000}"/>
    <cellStyle name="Calculation 9 4 2 16" xfId="5508" xr:uid="{00000000-0005-0000-0000-0000C2120000}"/>
    <cellStyle name="Calculation 9 4 2 16 2" xfId="5509" xr:uid="{00000000-0005-0000-0000-0000C3120000}"/>
    <cellStyle name="Calculation 9 4 2 17" xfId="5510" xr:uid="{00000000-0005-0000-0000-0000C4120000}"/>
    <cellStyle name="Calculation 9 4 2 17 2" xfId="5511" xr:uid="{00000000-0005-0000-0000-0000C5120000}"/>
    <cellStyle name="Calculation 9 4 2 18" xfId="5512" xr:uid="{00000000-0005-0000-0000-0000C6120000}"/>
    <cellStyle name="Calculation 9 4 2 18 2" xfId="5513" xr:uid="{00000000-0005-0000-0000-0000C7120000}"/>
    <cellStyle name="Calculation 9 4 2 19" xfId="5514" xr:uid="{00000000-0005-0000-0000-0000C8120000}"/>
    <cellStyle name="Calculation 9 4 2 2" xfId="5515" xr:uid="{00000000-0005-0000-0000-0000C9120000}"/>
    <cellStyle name="Calculation 9 4 2 2 2" xfId="5516" xr:uid="{00000000-0005-0000-0000-0000CA120000}"/>
    <cellStyle name="Calculation 9 4 2 3" xfId="5517" xr:uid="{00000000-0005-0000-0000-0000CB120000}"/>
    <cellStyle name="Calculation 9 4 2 3 2" xfId="5518" xr:uid="{00000000-0005-0000-0000-0000CC120000}"/>
    <cellStyle name="Calculation 9 4 2 4" xfId="5519" xr:uid="{00000000-0005-0000-0000-0000CD120000}"/>
    <cellStyle name="Calculation 9 4 2 4 2" xfId="5520" xr:uid="{00000000-0005-0000-0000-0000CE120000}"/>
    <cellStyle name="Calculation 9 4 2 5" xfId="5521" xr:uid="{00000000-0005-0000-0000-0000CF120000}"/>
    <cellStyle name="Calculation 9 4 2 5 2" xfId="5522" xr:uid="{00000000-0005-0000-0000-0000D0120000}"/>
    <cellStyle name="Calculation 9 4 2 6" xfId="5523" xr:uid="{00000000-0005-0000-0000-0000D1120000}"/>
    <cellStyle name="Calculation 9 4 2 6 2" xfId="5524" xr:uid="{00000000-0005-0000-0000-0000D2120000}"/>
    <cellStyle name="Calculation 9 4 2 7" xfId="5525" xr:uid="{00000000-0005-0000-0000-0000D3120000}"/>
    <cellStyle name="Calculation 9 4 2 7 2" xfId="5526" xr:uid="{00000000-0005-0000-0000-0000D4120000}"/>
    <cellStyle name="Calculation 9 4 2 8" xfId="5527" xr:uid="{00000000-0005-0000-0000-0000D5120000}"/>
    <cellStyle name="Calculation 9 4 2 8 2" xfId="5528" xr:uid="{00000000-0005-0000-0000-0000D6120000}"/>
    <cellStyle name="Calculation 9 4 2 9" xfId="5529" xr:uid="{00000000-0005-0000-0000-0000D7120000}"/>
    <cellStyle name="Calculation 9 4 2 9 2" xfId="5530" xr:uid="{00000000-0005-0000-0000-0000D8120000}"/>
    <cellStyle name="Calculation 9 4 20" xfId="5531" xr:uid="{00000000-0005-0000-0000-0000D9120000}"/>
    <cellStyle name="Calculation 9 4 3" xfId="5532" xr:uid="{00000000-0005-0000-0000-0000DA120000}"/>
    <cellStyle name="Calculation 9 4 3 10" xfId="5533" xr:uid="{00000000-0005-0000-0000-0000DB120000}"/>
    <cellStyle name="Calculation 9 4 3 10 2" xfId="5534" xr:uid="{00000000-0005-0000-0000-0000DC120000}"/>
    <cellStyle name="Calculation 9 4 3 11" xfId="5535" xr:uid="{00000000-0005-0000-0000-0000DD120000}"/>
    <cellStyle name="Calculation 9 4 3 11 2" xfId="5536" xr:uid="{00000000-0005-0000-0000-0000DE120000}"/>
    <cellStyle name="Calculation 9 4 3 12" xfId="5537" xr:uid="{00000000-0005-0000-0000-0000DF120000}"/>
    <cellStyle name="Calculation 9 4 3 12 2" xfId="5538" xr:uid="{00000000-0005-0000-0000-0000E0120000}"/>
    <cellStyle name="Calculation 9 4 3 13" xfId="5539" xr:uid="{00000000-0005-0000-0000-0000E1120000}"/>
    <cellStyle name="Calculation 9 4 3 13 2" xfId="5540" xr:uid="{00000000-0005-0000-0000-0000E2120000}"/>
    <cellStyle name="Calculation 9 4 3 14" xfId="5541" xr:uid="{00000000-0005-0000-0000-0000E3120000}"/>
    <cellStyle name="Calculation 9 4 3 14 2" xfId="5542" xr:uid="{00000000-0005-0000-0000-0000E4120000}"/>
    <cellStyle name="Calculation 9 4 3 15" xfId="5543" xr:uid="{00000000-0005-0000-0000-0000E5120000}"/>
    <cellStyle name="Calculation 9 4 3 15 2" xfId="5544" xr:uid="{00000000-0005-0000-0000-0000E6120000}"/>
    <cellStyle name="Calculation 9 4 3 16" xfId="5545" xr:uid="{00000000-0005-0000-0000-0000E7120000}"/>
    <cellStyle name="Calculation 9 4 3 16 2" xfId="5546" xr:uid="{00000000-0005-0000-0000-0000E8120000}"/>
    <cellStyle name="Calculation 9 4 3 17" xfId="5547" xr:uid="{00000000-0005-0000-0000-0000E9120000}"/>
    <cellStyle name="Calculation 9 4 3 17 2" xfId="5548" xr:uid="{00000000-0005-0000-0000-0000EA120000}"/>
    <cellStyle name="Calculation 9 4 3 18" xfId="5549" xr:uid="{00000000-0005-0000-0000-0000EB120000}"/>
    <cellStyle name="Calculation 9 4 3 18 2" xfId="5550" xr:uid="{00000000-0005-0000-0000-0000EC120000}"/>
    <cellStyle name="Calculation 9 4 3 19" xfId="5551" xr:uid="{00000000-0005-0000-0000-0000ED120000}"/>
    <cellStyle name="Calculation 9 4 3 2" xfId="5552" xr:uid="{00000000-0005-0000-0000-0000EE120000}"/>
    <cellStyle name="Calculation 9 4 3 2 2" xfId="5553" xr:uid="{00000000-0005-0000-0000-0000EF120000}"/>
    <cellStyle name="Calculation 9 4 3 3" xfId="5554" xr:uid="{00000000-0005-0000-0000-0000F0120000}"/>
    <cellStyle name="Calculation 9 4 3 3 2" xfId="5555" xr:uid="{00000000-0005-0000-0000-0000F1120000}"/>
    <cellStyle name="Calculation 9 4 3 4" xfId="5556" xr:uid="{00000000-0005-0000-0000-0000F2120000}"/>
    <cellStyle name="Calculation 9 4 3 4 2" xfId="5557" xr:uid="{00000000-0005-0000-0000-0000F3120000}"/>
    <cellStyle name="Calculation 9 4 3 5" xfId="5558" xr:uid="{00000000-0005-0000-0000-0000F4120000}"/>
    <cellStyle name="Calculation 9 4 3 5 2" xfId="5559" xr:uid="{00000000-0005-0000-0000-0000F5120000}"/>
    <cellStyle name="Calculation 9 4 3 6" xfId="5560" xr:uid="{00000000-0005-0000-0000-0000F6120000}"/>
    <cellStyle name="Calculation 9 4 3 6 2" xfId="5561" xr:uid="{00000000-0005-0000-0000-0000F7120000}"/>
    <cellStyle name="Calculation 9 4 3 7" xfId="5562" xr:uid="{00000000-0005-0000-0000-0000F8120000}"/>
    <cellStyle name="Calculation 9 4 3 7 2" xfId="5563" xr:uid="{00000000-0005-0000-0000-0000F9120000}"/>
    <cellStyle name="Calculation 9 4 3 8" xfId="5564" xr:uid="{00000000-0005-0000-0000-0000FA120000}"/>
    <cellStyle name="Calculation 9 4 3 8 2" xfId="5565" xr:uid="{00000000-0005-0000-0000-0000FB120000}"/>
    <cellStyle name="Calculation 9 4 3 9" xfId="5566" xr:uid="{00000000-0005-0000-0000-0000FC120000}"/>
    <cellStyle name="Calculation 9 4 3 9 2" xfId="5567" xr:uid="{00000000-0005-0000-0000-0000FD120000}"/>
    <cellStyle name="Calculation 9 4 4" xfId="5568" xr:uid="{00000000-0005-0000-0000-0000FE120000}"/>
    <cellStyle name="Calculation 9 4 4 10" xfId="5569" xr:uid="{00000000-0005-0000-0000-0000FF120000}"/>
    <cellStyle name="Calculation 9 4 4 10 2" xfId="5570" xr:uid="{00000000-0005-0000-0000-000000130000}"/>
    <cellStyle name="Calculation 9 4 4 11" xfId="5571" xr:uid="{00000000-0005-0000-0000-000001130000}"/>
    <cellStyle name="Calculation 9 4 4 11 2" xfId="5572" xr:uid="{00000000-0005-0000-0000-000002130000}"/>
    <cellStyle name="Calculation 9 4 4 12" xfId="5573" xr:uid="{00000000-0005-0000-0000-000003130000}"/>
    <cellStyle name="Calculation 9 4 4 12 2" xfId="5574" xr:uid="{00000000-0005-0000-0000-000004130000}"/>
    <cellStyle name="Calculation 9 4 4 13" xfId="5575" xr:uid="{00000000-0005-0000-0000-000005130000}"/>
    <cellStyle name="Calculation 9 4 4 13 2" xfId="5576" xr:uid="{00000000-0005-0000-0000-000006130000}"/>
    <cellStyle name="Calculation 9 4 4 14" xfId="5577" xr:uid="{00000000-0005-0000-0000-000007130000}"/>
    <cellStyle name="Calculation 9 4 4 14 2" xfId="5578" xr:uid="{00000000-0005-0000-0000-000008130000}"/>
    <cellStyle name="Calculation 9 4 4 15" xfId="5579" xr:uid="{00000000-0005-0000-0000-000009130000}"/>
    <cellStyle name="Calculation 9 4 4 15 2" xfId="5580" xr:uid="{00000000-0005-0000-0000-00000A130000}"/>
    <cellStyle name="Calculation 9 4 4 16" xfId="5581" xr:uid="{00000000-0005-0000-0000-00000B130000}"/>
    <cellStyle name="Calculation 9 4 4 2" xfId="5582" xr:uid="{00000000-0005-0000-0000-00000C130000}"/>
    <cellStyle name="Calculation 9 4 4 2 2" xfId="5583" xr:uid="{00000000-0005-0000-0000-00000D130000}"/>
    <cellStyle name="Calculation 9 4 4 3" xfId="5584" xr:uid="{00000000-0005-0000-0000-00000E130000}"/>
    <cellStyle name="Calculation 9 4 4 3 2" xfId="5585" xr:uid="{00000000-0005-0000-0000-00000F130000}"/>
    <cellStyle name="Calculation 9 4 4 4" xfId="5586" xr:uid="{00000000-0005-0000-0000-000010130000}"/>
    <cellStyle name="Calculation 9 4 4 4 2" xfId="5587" xr:uid="{00000000-0005-0000-0000-000011130000}"/>
    <cellStyle name="Calculation 9 4 4 5" xfId="5588" xr:uid="{00000000-0005-0000-0000-000012130000}"/>
    <cellStyle name="Calculation 9 4 4 5 2" xfId="5589" xr:uid="{00000000-0005-0000-0000-000013130000}"/>
    <cellStyle name="Calculation 9 4 4 6" xfId="5590" xr:uid="{00000000-0005-0000-0000-000014130000}"/>
    <cellStyle name="Calculation 9 4 4 6 2" xfId="5591" xr:uid="{00000000-0005-0000-0000-000015130000}"/>
    <cellStyle name="Calculation 9 4 4 7" xfId="5592" xr:uid="{00000000-0005-0000-0000-000016130000}"/>
    <cellStyle name="Calculation 9 4 4 7 2" xfId="5593" xr:uid="{00000000-0005-0000-0000-000017130000}"/>
    <cellStyle name="Calculation 9 4 4 8" xfId="5594" xr:uid="{00000000-0005-0000-0000-000018130000}"/>
    <cellStyle name="Calculation 9 4 4 8 2" xfId="5595" xr:uid="{00000000-0005-0000-0000-000019130000}"/>
    <cellStyle name="Calculation 9 4 4 9" xfId="5596" xr:uid="{00000000-0005-0000-0000-00001A130000}"/>
    <cellStyle name="Calculation 9 4 4 9 2" xfId="5597" xr:uid="{00000000-0005-0000-0000-00001B130000}"/>
    <cellStyle name="Calculation 9 4 5" xfId="5598" xr:uid="{00000000-0005-0000-0000-00001C130000}"/>
    <cellStyle name="Calculation 9 4 5 10" xfId="5599" xr:uid="{00000000-0005-0000-0000-00001D130000}"/>
    <cellStyle name="Calculation 9 4 5 10 2" xfId="5600" xr:uid="{00000000-0005-0000-0000-00001E130000}"/>
    <cellStyle name="Calculation 9 4 5 11" xfId="5601" xr:uid="{00000000-0005-0000-0000-00001F130000}"/>
    <cellStyle name="Calculation 9 4 5 11 2" xfId="5602" xr:uid="{00000000-0005-0000-0000-000020130000}"/>
    <cellStyle name="Calculation 9 4 5 12" xfId="5603" xr:uid="{00000000-0005-0000-0000-000021130000}"/>
    <cellStyle name="Calculation 9 4 5 12 2" xfId="5604" xr:uid="{00000000-0005-0000-0000-000022130000}"/>
    <cellStyle name="Calculation 9 4 5 13" xfId="5605" xr:uid="{00000000-0005-0000-0000-000023130000}"/>
    <cellStyle name="Calculation 9 4 5 13 2" xfId="5606" xr:uid="{00000000-0005-0000-0000-000024130000}"/>
    <cellStyle name="Calculation 9 4 5 14" xfId="5607" xr:uid="{00000000-0005-0000-0000-000025130000}"/>
    <cellStyle name="Calculation 9 4 5 14 2" xfId="5608" xr:uid="{00000000-0005-0000-0000-000026130000}"/>
    <cellStyle name="Calculation 9 4 5 15" xfId="5609" xr:uid="{00000000-0005-0000-0000-000027130000}"/>
    <cellStyle name="Calculation 9 4 5 15 2" xfId="5610" xr:uid="{00000000-0005-0000-0000-000028130000}"/>
    <cellStyle name="Calculation 9 4 5 16" xfId="5611" xr:uid="{00000000-0005-0000-0000-000029130000}"/>
    <cellStyle name="Calculation 9 4 5 2" xfId="5612" xr:uid="{00000000-0005-0000-0000-00002A130000}"/>
    <cellStyle name="Calculation 9 4 5 2 2" xfId="5613" xr:uid="{00000000-0005-0000-0000-00002B130000}"/>
    <cellStyle name="Calculation 9 4 5 3" xfId="5614" xr:uid="{00000000-0005-0000-0000-00002C130000}"/>
    <cellStyle name="Calculation 9 4 5 3 2" xfId="5615" xr:uid="{00000000-0005-0000-0000-00002D130000}"/>
    <cellStyle name="Calculation 9 4 5 4" xfId="5616" xr:uid="{00000000-0005-0000-0000-00002E130000}"/>
    <cellStyle name="Calculation 9 4 5 4 2" xfId="5617" xr:uid="{00000000-0005-0000-0000-00002F130000}"/>
    <cellStyle name="Calculation 9 4 5 5" xfId="5618" xr:uid="{00000000-0005-0000-0000-000030130000}"/>
    <cellStyle name="Calculation 9 4 5 5 2" xfId="5619" xr:uid="{00000000-0005-0000-0000-000031130000}"/>
    <cellStyle name="Calculation 9 4 5 6" xfId="5620" xr:uid="{00000000-0005-0000-0000-000032130000}"/>
    <cellStyle name="Calculation 9 4 5 6 2" xfId="5621" xr:uid="{00000000-0005-0000-0000-000033130000}"/>
    <cellStyle name="Calculation 9 4 5 7" xfId="5622" xr:uid="{00000000-0005-0000-0000-000034130000}"/>
    <cellStyle name="Calculation 9 4 5 7 2" xfId="5623" xr:uid="{00000000-0005-0000-0000-000035130000}"/>
    <cellStyle name="Calculation 9 4 5 8" xfId="5624" xr:uid="{00000000-0005-0000-0000-000036130000}"/>
    <cellStyle name="Calculation 9 4 5 8 2" xfId="5625" xr:uid="{00000000-0005-0000-0000-000037130000}"/>
    <cellStyle name="Calculation 9 4 5 9" xfId="5626" xr:uid="{00000000-0005-0000-0000-000038130000}"/>
    <cellStyle name="Calculation 9 4 5 9 2" xfId="5627" xr:uid="{00000000-0005-0000-0000-000039130000}"/>
    <cellStyle name="Calculation 9 4 6" xfId="5628" xr:uid="{00000000-0005-0000-0000-00003A130000}"/>
    <cellStyle name="Calculation 9 4 6 10" xfId="5629" xr:uid="{00000000-0005-0000-0000-00003B130000}"/>
    <cellStyle name="Calculation 9 4 6 10 2" xfId="5630" xr:uid="{00000000-0005-0000-0000-00003C130000}"/>
    <cellStyle name="Calculation 9 4 6 11" xfId="5631" xr:uid="{00000000-0005-0000-0000-00003D130000}"/>
    <cellStyle name="Calculation 9 4 6 11 2" xfId="5632" xr:uid="{00000000-0005-0000-0000-00003E130000}"/>
    <cellStyle name="Calculation 9 4 6 12" xfId="5633" xr:uid="{00000000-0005-0000-0000-00003F130000}"/>
    <cellStyle name="Calculation 9 4 6 12 2" xfId="5634" xr:uid="{00000000-0005-0000-0000-000040130000}"/>
    <cellStyle name="Calculation 9 4 6 13" xfId="5635" xr:uid="{00000000-0005-0000-0000-000041130000}"/>
    <cellStyle name="Calculation 9 4 6 13 2" xfId="5636" xr:uid="{00000000-0005-0000-0000-000042130000}"/>
    <cellStyle name="Calculation 9 4 6 14" xfId="5637" xr:uid="{00000000-0005-0000-0000-000043130000}"/>
    <cellStyle name="Calculation 9 4 6 14 2" xfId="5638" xr:uid="{00000000-0005-0000-0000-000044130000}"/>
    <cellStyle name="Calculation 9 4 6 15" xfId="5639" xr:uid="{00000000-0005-0000-0000-000045130000}"/>
    <cellStyle name="Calculation 9 4 6 2" xfId="5640" xr:uid="{00000000-0005-0000-0000-000046130000}"/>
    <cellStyle name="Calculation 9 4 6 2 2" xfId="5641" xr:uid="{00000000-0005-0000-0000-000047130000}"/>
    <cellStyle name="Calculation 9 4 6 3" xfId="5642" xr:uid="{00000000-0005-0000-0000-000048130000}"/>
    <cellStyle name="Calculation 9 4 6 3 2" xfId="5643" xr:uid="{00000000-0005-0000-0000-000049130000}"/>
    <cellStyle name="Calculation 9 4 6 4" xfId="5644" xr:uid="{00000000-0005-0000-0000-00004A130000}"/>
    <cellStyle name="Calculation 9 4 6 4 2" xfId="5645" xr:uid="{00000000-0005-0000-0000-00004B130000}"/>
    <cellStyle name="Calculation 9 4 6 5" xfId="5646" xr:uid="{00000000-0005-0000-0000-00004C130000}"/>
    <cellStyle name="Calculation 9 4 6 5 2" xfId="5647" xr:uid="{00000000-0005-0000-0000-00004D130000}"/>
    <cellStyle name="Calculation 9 4 6 6" xfId="5648" xr:uid="{00000000-0005-0000-0000-00004E130000}"/>
    <cellStyle name="Calculation 9 4 6 6 2" xfId="5649" xr:uid="{00000000-0005-0000-0000-00004F130000}"/>
    <cellStyle name="Calculation 9 4 6 7" xfId="5650" xr:uid="{00000000-0005-0000-0000-000050130000}"/>
    <cellStyle name="Calculation 9 4 6 7 2" xfId="5651" xr:uid="{00000000-0005-0000-0000-000051130000}"/>
    <cellStyle name="Calculation 9 4 6 8" xfId="5652" xr:uid="{00000000-0005-0000-0000-000052130000}"/>
    <cellStyle name="Calculation 9 4 6 8 2" xfId="5653" xr:uid="{00000000-0005-0000-0000-000053130000}"/>
    <cellStyle name="Calculation 9 4 6 9" xfId="5654" xr:uid="{00000000-0005-0000-0000-000054130000}"/>
    <cellStyle name="Calculation 9 4 6 9 2" xfId="5655" xr:uid="{00000000-0005-0000-0000-000055130000}"/>
    <cellStyle name="Calculation 9 4 7" xfId="5656" xr:uid="{00000000-0005-0000-0000-000056130000}"/>
    <cellStyle name="Calculation 9 4 7 2" xfId="5657" xr:uid="{00000000-0005-0000-0000-000057130000}"/>
    <cellStyle name="Calculation 9 4 8" xfId="5658" xr:uid="{00000000-0005-0000-0000-000058130000}"/>
    <cellStyle name="Calculation 9 4 8 2" xfId="5659" xr:uid="{00000000-0005-0000-0000-000059130000}"/>
    <cellStyle name="Calculation 9 4 9" xfId="5660" xr:uid="{00000000-0005-0000-0000-00005A130000}"/>
    <cellStyle name="Calculation 9 4 9 2" xfId="5661" xr:uid="{00000000-0005-0000-0000-00005B130000}"/>
    <cellStyle name="Calculation 9 5" xfId="5662" xr:uid="{00000000-0005-0000-0000-00005C130000}"/>
    <cellStyle name="Calculation 9 5 10" xfId="5663" xr:uid="{00000000-0005-0000-0000-00005D130000}"/>
    <cellStyle name="Calculation 9 5 10 2" xfId="5664" xr:uid="{00000000-0005-0000-0000-00005E130000}"/>
    <cellStyle name="Calculation 9 5 11" xfId="5665" xr:uid="{00000000-0005-0000-0000-00005F130000}"/>
    <cellStyle name="Calculation 9 5 11 2" xfId="5666" xr:uid="{00000000-0005-0000-0000-000060130000}"/>
    <cellStyle name="Calculation 9 5 12" xfId="5667" xr:uid="{00000000-0005-0000-0000-000061130000}"/>
    <cellStyle name="Calculation 9 5 12 2" xfId="5668" xr:uid="{00000000-0005-0000-0000-000062130000}"/>
    <cellStyle name="Calculation 9 5 13" xfId="5669" xr:uid="{00000000-0005-0000-0000-000063130000}"/>
    <cellStyle name="Calculation 9 5 13 2" xfId="5670" xr:uid="{00000000-0005-0000-0000-000064130000}"/>
    <cellStyle name="Calculation 9 5 14" xfId="5671" xr:uid="{00000000-0005-0000-0000-000065130000}"/>
    <cellStyle name="Calculation 9 5 14 2" xfId="5672" xr:uid="{00000000-0005-0000-0000-000066130000}"/>
    <cellStyle name="Calculation 9 5 15" xfId="5673" xr:uid="{00000000-0005-0000-0000-000067130000}"/>
    <cellStyle name="Calculation 9 5 15 2" xfId="5674" xr:uid="{00000000-0005-0000-0000-000068130000}"/>
    <cellStyle name="Calculation 9 5 16" xfId="5675" xr:uid="{00000000-0005-0000-0000-000069130000}"/>
    <cellStyle name="Calculation 9 5 16 2" xfId="5676" xr:uid="{00000000-0005-0000-0000-00006A130000}"/>
    <cellStyle name="Calculation 9 5 17" xfId="5677" xr:uid="{00000000-0005-0000-0000-00006B130000}"/>
    <cellStyle name="Calculation 9 5 17 2" xfId="5678" xr:uid="{00000000-0005-0000-0000-00006C130000}"/>
    <cellStyle name="Calculation 9 5 18" xfId="5679" xr:uid="{00000000-0005-0000-0000-00006D130000}"/>
    <cellStyle name="Calculation 9 5 18 2" xfId="5680" xr:uid="{00000000-0005-0000-0000-00006E130000}"/>
    <cellStyle name="Calculation 9 5 19" xfId="5681" xr:uid="{00000000-0005-0000-0000-00006F130000}"/>
    <cellStyle name="Calculation 9 5 19 2" xfId="5682" xr:uid="{00000000-0005-0000-0000-000070130000}"/>
    <cellStyle name="Calculation 9 5 2" xfId="5683" xr:uid="{00000000-0005-0000-0000-000071130000}"/>
    <cellStyle name="Calculation 9 5 2 10" xfId="5684" xr:uid="{00000000-0005-0000-0000-000072130000}"/>
    <cellStyle name="Calculation 9 5 2 10 2" xfId="5685" xr:uid="{00000000-0005-0000-0000-000073130000}"/>
    <cellStyle name="Calculation 9 5 2 11" xfId="5686" xr:uid="{00000000-0005-0000-0000-000074130000}"/>
    <cellStyle name="Calculation 9 5 2 11 2" xfId="5687" xr:uid="{00000000-0005-0000-0000-000075130000}"/>
    <cellStyle name="Calculation 9 5 2 12" xfId="5688" xr:uid="{00000000-0005-0000-0000-000076130000}"/>
    <cellStyle name="Calculation 9 5 2 12 2" xfId="5689" xr:uid="{00000000-0005-0000-0000-000077130000}"/>
    <cellStyle name="Calculation 9 5 2 13" xfId="5690" xr:uid="{00000000-0005-0000-0000-000078130000}"/>
    <cellStyle name="Calculation 9 5 2 13 2" xfId="5691" xr:uid="{00000000-0005-0000-0000-000079130000}"/>
    <cellStyle name="Calculation 9 5 2 14" xfId="5692" xr:uid="{00000000-0005-0000-0000-00007A130000}"/>
    <cellStyle name="Calculation 9 5 2 14 2" xfId="5693" xr:uid="{00000000-0005-0000-0000-00007B130000}"/>
    <cellStyle name="Calculation 9 5 2 15" xfId="5694" xr:uid="{00000000-0005-0000-0000-00007C130000}"/>
    <cellStyle name="Calculation 9 5 2 15 2" xfId="5695" xr:uid="{00000000-0005-0000-0000-00007D130000}"/>
    <cellStyle name="Calculation 9 5 2 16" xfId="5696" xr:uid="{00000000-0005-0000-0000-00007E130000}"/>
    <cellStyle name="Calculation 9 5 2 16 2" xfId="5697" xr:uid="{00000000-0005-0000-0000-00007F130000}"/>
    <cellStyle name="Calculation 9 5 2 17" xfId="5698" xr:uid="{00000000-0005-0000-0000-000080130000}"/>
    <cellStyle name="Calculation 9 5 2 17 2" xfId="5699" xr:uid="{00000000-0005-0000-0000-000081130000}"/>
    <cellStyle name="Calculation 9 5 2 18" xfId="5700" xr:uid="{00000000-0005-0000-0000-000082130000}"/>
    <cellStyle name="Calculation 9 5 2 18 2" xfId="5701" xr:uid="{00000000-0005-0000-0000-000083130000}"/>
    <cellStyle name="Calculation 9 5 2 19" xfId="5702" xr:uid="{00000000-0005-0000-0000-000084130000}"/>
    <cellStyle name="Calculation 9 5 2 2" xfId="5703" xr:uid="{00000000-0005-0000-0000-000085130000}"/>
    <cellStyle name="Calculation 9 5 2 2 2" xfId="5704" xr:uid="{00000000-0005-0000-0000-000086130000}"/>
    <cellStyle name="Calculation 9 5 2 3" xfId="5705" xr:uid="{00000000-0005-0000-0000-000087130000}"/>
    <cellStyle name="Calculation 9 5 2 3 2" xfId="5706" xr:uid="{00000000-0005-0000-0000-000088130000}"/>
    <cellStyle name="Calculation 9 5 2 4" xfId="5707" xr:uid="{00000000-0005-0000-0000-000089130000}"/>
    <cellStyle name="Calculation 9 5 2 4 2" xfId="5708" xr:uid="{00000000-0005-0000-0000-00008A130000}"/>
    <cellStyle name="Calculation 9 5 2 5" xfId="5709" xr:uid="{00000000-0005-0000-0000-00008B130000}"/>
    <cellStyle name="Calculation 9 5 2 5 2" xfId="5710" xr:uid="{00000000-0005-0000-0000-00008C130000}"/>
    <cellStyle name="Calculation 9 5 2 6" xfId="5711" xr:uid="{00000000-0005-0000-0000-00008D130000}"/>
    <cellStyle name="Calculation 9 5 2 6 2" xfId="5712" xr:uid="{00000000-0005-0000-0000-00008E130000}"/>
    <cellStyle name="Calculation 9 5 2 7" xfId="5713" xr:uid="{00000000-0005-0000-0000-00008F130000}"/>
    <cellStyle name="Calculation 9 5 2 7 2" xfId="5714" xr:uid="{00000000-0005-0000-0000-000090130000}"/>
    <cellStyle name="Calculation 9 5 2 8" xfId="5715" xr:uid="{00000000-0005-0000-0000-000091130000}"/>
    <cellStyle name="Calculation 9 5 2 8 2" xfId="5716" xr:uid="{00000000-0005-0000-0000-000092130000}"/>
    <cellStyle name="Calculation 9 5 2 9" xfId="5717" xr:uid="{00000000-0005-0000-0000-000093130000}"/>
    <cellStyle name="Calculation 9 5 2 9 2" xfId="5718" xr:uid="{00000000-0005-0000-0000-000094130000}"/>
    <cellStyle name="Calculation 9 5 20" xfId="5719" xr:uid="{00000000-0005-0000-0000-000095130000}"/>
    <cellStyle name="Calculation 9 5 3" xfId="5720" xr:uid="{00000000-0005-0000-0000-000096130000}"/>
    <cellStyle name="Calculation 9 5 3 10" xfId="5721" xr:uid="{00000000-0005-0000-0000-000097130000}"/>
    <cellStyle name="Calculation 9 5 3 10 2" xfId="5722" xr:uid="{00000000-0005-0000-0000-000098130000}"/>
    <cellStyle name="Calculation 9 5 3 11" xfId="5723" xr:uid="{00000000-0005-0000-0000-000099130000}"/>
    <cellStyle name="Calculation 9 5 3 11 2" xfId="5724" xr:uid="{00000000-0005-0000-0000-00009A130000}"/>
    <cellStyle name="Calculation 9 5 3 12" xfId="5725" xr:uid="{00000000-0005-0000-0000-00009B130000}"/>
    <cellStyle name="Calculation 9 5 3 12 2" xfId="5726" xr:uid="{00000000-0005-0000-0000-00009C130000}"/>
    <cellStyle name="Calculation 9 5 3 13" xfId="5727" xr:uid="{00000000-0005-0000-0000-00009D130000}"/>
    <cellStyle name="Calculation 9 5 3 13 2" xfId="5728" xr:uid="{00000000-0005-0000-0000-00009E130000}"/>
    <cellStyle name="Calculation 9 5 3 14" xfId="5729" xr:uid="{00000000-0005-0000-0000-00009F130000}"/>
    <cellStyle name="Calculation 9 5 3 14 2" xfId="5730" xr:uid="{00000000-0005-0000-0000-0000A0130000}"/>
    <cellStyle name="Calculation 9 5 3 15" xfId="5731" xr:uid="{00000000-0005-0000-0000-0000A1130000}"/>
    <cellStyle name="Calculation 9 5 3 15 2" xfId="5732" xr:uid="{00000000-0005-0000-0000-0000A2130000}"/>
    <cellStyle name="Calculation 9 5 3 16" xfId="5733" xr:uid="{00000000-0005-0000-0000-0000A3130000}"/>
    <cellStyle name="Calculation 9 5 3 16 2" xfId="5734" xr:uid="{00000000-0005-0000-0000-0000A4130000}"/>
    <cellStyle name="Calculation 9 5 3 17" xfId="5735" xr:uid="{00000000-0005-0000-0000-0000A5130000}"/>
    <cellStyle name="Calculation 9 5 3 17 2" xfId="5736" xr:uid="{00000000-0005-0000-0000-0000A6130000}"/>
    <cellStyle name="Calculation 9 5 3 18" xfId="5737" xr:uid="{00000000-0005-0000-0000-0000A7130000}"/>
    <cellStyle name="Calculation 9 5 3 2" xfId="5738" xr:uid="{00000000-0005-0000-0000-0000A8130000}"/>
    <cellStyle name="Calculation 9 5 3 2 2" xfId="5739" xr:uid="{00000000-0005-0000-0000-0000A9130000}"/>
    <cellStyle name="Calculation 9 5 3 3" xfId="5740" xr:uid="{00000000-0005-0000-0000-0000AA130000}"/>
    <cellStyle name="Calculation 9 5 3 3 2" xfId="5741" xr:uid="{00000000-0005-0000-0000-0000AB130000}"/>
    <cellStyle name="Calculation 9 5 3 4" xfId="5742" xr:uid="{00000000-0005-0000-0000-0000AC130000}"/>
    <cellStyle name="Calculation 9 5 3 4 2" xfId="5743" xr:uid="{00000000-0005-0000-0000-0000AD130000}"/>
    <cellStyle name="Calculation 9 5 3 5" xfId="5744" xr:uid="{00000000-0005-0000-0000-0000AE130000}"/>
    <cellStyle name="Calculation 9 5 3 5 2" xfId="5745" xr:uid="{00000000-0005-0000-0000-0000AF130000}"/>
    <cellStyle name="Calculation 9 5 3 6" xfId="5746" xr:uid="{00000000-0005-0000-0000-0000B0130000}"/>
    <cellStyle name="Calculation 9 5 3 6 2" xfId="5747" xr:uid="{00000000-0005-0000-0000-0000B1130000}"/>
    <cellStyle name="Calculation 9 5 3 7" xfId="5748" xr:uid="{00000000-0005-0000-0000-0000B2130000}"/>
    <cellStyle name="Calculation 9 5 3 7 2" xfId="5749" xr:uid="{00000000-0005-0000-0000-0000B3130000}"/>
    <cellStyle name="Calculation 9 5 3 8" xfId="5750" xr:uid="{00000000-0005-0000-0000-0000B4130000}"/>
    <cellStyle name="Calculation 9 5 3 8 2" xfId="5751" xr:uid="{00000000-0005-0000-0000-0000B5130000}"/>
    <cellStyle name="Calculation 9 5 3 9" xfId="5752" xr:uid="{00000000-0005-0000-0000-0000B6130000}"/>
    <cellStyle name="Calculation 9 5 3 9 2" xfId="5753" xr:uid="{00000000-0005-0000-0000-0000B7130000}"/>
    <cellStyle name="Calculation 9 5 4" xfId="5754" xr:uid="{00000000-0005-0000-0000-0000B8130000}"/>
    <cellStyle name="Calculation 9 5 4 10" xfId="5755" xr:uid="{00000000-0005-0000-0000-0000B9130000}"/>
    <cellStyle name="Calculation 9 5 4 10 2" xfId="5756" xr:uid="{00000000-0005-0000-0000-0000BA130000}"/>
    <cellStyle name="Calculation 9 5 4 11" xfId="5757" xr:uid="{00000000-0005-0000-0000-0000BB130000}"/>
    <cellStyle name="Calculation 9 5 4 11 2" xfId="5758" xr:uid="{00000000-0005-0000-0000-0000BC130000}"/>
    <cellStyle name="Calculation 9 5 4 12" xfId="5759" xr:uid="{00000000-0005-0000-0000-0000BD130000}"/>
    <cellStyle name="Calculation 9 5 4 12 2" xfId="5760" xr:uid="{00000000-0005-0000-0000-0000BE130000}"/>
    <cellStyle name="Calculation 9 5 4 13" xfId="5761" xr:uid="{00000000-0005-0000-0000-0000BF130000}"/>
    <cellStyle name="Calculation 9 5 4 13 2" xfId="5762" xr:uid="{00000000-0005-0000-0000-0000C0130000}"/>
    <cellStyle name="Calculation 9 5 4 14" xfId="5763" xr:uid="{00000000-0005-0000-0000-0000C1130000}"/>
    <cellStyle name="Calculation 9 5 4 14 2" xfId="5764" xr:uid="{00000000-0005-0000-0000-0000C2130000}"/>
    <cellStyle name="Calculation 9 5 4 15" xfId="5765" xr:uid="{00000000-0005-0000-0000-0000C3130000}"/>
    <cellStyle name="Calculation 9 5 4 15 2" xfId="5766" xr:uid="{00000000-0005-0000-0000-0000C4130000}"/>
    <cellStyle name="Calculation 9 5 4 16" xfId="5767" xr:uid="{00000000-0005-0000-0000-0000C5130000}"/>
    <cellStyle name="Calculation 9 5 4 2" xfId="5768" xr:uid="{00000000-0005-0000-0000-0000C6130000}"/>
    <cellStyle name="Calculation 9 5 4 2 2" xfId="5769" xr:uid="{00000000-0005-0000-0000-0000C7130000}"/>
    <cellStyle name="Calculation 9 5 4 3" xfId="5770" xr:uid="{00000000-0005-0000-0000-0000C8130000}"/>
    <cellStyle name="Calculation 9 5 4 3 2" xfId="5771" xr:uid="{00000000-0005-0000-0000-0000C9130000}"/>
    <cellStyle name="Calculation 9 5 4 4" xfId="5772" xr:uid="{00000000-0005-0000-0000-0000CA130000}"/>
    <cellStyle name="Calculation 9 5 4 4 2" xfId="5773" xr:uid="{00000000-0005-0000-0000-0000CB130000}"/>
    <cellStyle name="Calculation 9 5 4 5" xfId="5774" xr:uid="{00000000-0005-0000-0000-0000CC130000}"/>
    <cellStyle name="Calculation 9 5 4 5 2" xfId="5775" xr:uid="{00000000-0005-0000-0000-0000CD130000}"/>
    <cellStyle name="Calculation 9 5 4 6" xfId="5776" xr:uid="{00000000-0005-0000-0000-0000CE130000}"/>
    <cellStyle name="Calculation 9 5 4 6 2" xfId="5777" xr:uid="{00000000-0005-0000-0000-0000CF130000}"/>
    <cellStyle name="Calculation 9 5 4 7" xfId="5778" xr:uid="{00000000-0005-0000-0000-0000D0130000}"/>
    <cellStyle name="Calculation 9 5 4 7 2" xfId="5779" xr:uid="{00000000-0005-0000-0000-0000D1130000}"/>
    <cellStyle name="Calculation 9 5 4 8" xfId="5780" xr:uid="{00000000-0005-0000-0000-0000D2130000}"/>
    <cellStyle name="Calculation 9 5 4 8 2" xfId="5781" xr:uid="{00000000-0005-0000-0000-0000D3130000}"/>
    <cellStyle name="Calculation 9 5 4 9" xfId="5782" xr:uid="{00000000-0005-0000-0000-0000D4130000}"/>
    <cellStyle name="Calculation 9 5 4 9 2" xfId="5783" xr:uid="{00000000-0005-0000-0000-0000D5130000}"/>
    <cellStyle name="Calculation 9 5 5" xfId="5784" xr:uid="{00000000-0005-0000-0000-0000D6130000}"/>
    <cellStyle name="Calculation 9 5 5 10" xfId="5785" xr:uid="{00000000-0005-0000-0000-0000D7130000}"/>
    <cellStyle name="Calculation 9 5 5 10 2" xfId="5786" xr:uid="{00000000-0005-0000-0000-0000D8130000}"/>
    <cellStyle name="Calculation 9 5 5 11" xfId="5787" xr:uid="{00000000-0005-0000-0000-0000D9130000}"/>
    <cellStyle name="Calculation 9 5 5 11 2" xfId="5788" xr:uid="{00000000-0005-0000-0000-0000DA130000}"/>
    <cellStyle name="Calculation 9 5 5 12" xfId="5789" xr:uid="{00000000-0005-0000-0000-0000DB130000}"/>
    <cellStyle name="Calculation 9 5 5 12 2" xfId="5790" xr:uid="{00000000-0005-0000-0000-0000DC130000}"/>
    <cellStyle name="Calculation 9 5 5 13" xfId="5791" xr:uid="{00000000-0005-0000-0000-0000DD130000}"/>
    <cellStyle name="Calculation 9 5 5 13 2" xfId="5792" xr:uid="{00000000-0005-0000-0000-0000DE130000}"/>
    <cellStyle name="Calculation 9 5 5 14" xfId="5793" xr:uid="{00000000-0005-0000-0000-0000DF130000}"/>
    <cellStyle name="Calculation 9 5 5 14 2" xfId="5794" xr:uid="{00000000-0005-0000-0000-0000E0130000}"/>
    <cellStyle name="Calculation 9 5 5 15" xfId="5795" xr:uid="{00000000-0005-0000-0000-0000E1130000}"/>
    <cellStyle name="Calculation 9 5 5 15 2" xfId="5796" xr:uid="{00000000-0005-0000-0000-0000E2130000}"/>
    <cellStyle name="Calculation 9 5 5 16" xfId="5797" xr:uid="{00000000-0005-0000-0000-0000E3130000}"/>
    <cellStyle name="Calculation 9 5 5 2" xfId="5798" xr:uid="{00000000-0005-0000-0000-0000E4130000}"/>
    <cellStyle name="Calculation 9 5 5 2 2" xfId="5799" xr:uid="{00000000-0005-0000-0000-0000E5130000}"/>
    <cellStyle name="Calculation 9 5 5 3" xfId="5800" xr:uid="{00000000-0005-0000-0000-0000E6130000}"/>
    <cellStyle name="Calculation 9 5 5 3 2" xfId="5801" xr:uid="{00000000-0005-0000-0000-0000E7130000}"/>
    <cellStyle name="Calculation 9 5 5 4" xfId="5802" xr:uid="{00000000-0005-0000-0000-0000E8130000}"/>
    <cellStyle name="Calculation 9 5 5 4 2" xfId="5803" xr:uid="{00000000-0005-0000-0000-0000E9130000}"/>
    <cellStyle name="Calculation 9 5 5 5" xfId="5804" xr:uid="{00000000-0005-0000-0000-0000EA130000}"/>
    <cellStyle name="Calculation 9 5 5 5 2" xfId="5805" xr:uid="{00000000-0005-0000-0000-0000EB130000}"/>
    <cellStyle name="Calculation 9 5 5 6" xfId="5806" xr:uid="{00000000-0005-0000-0000-0000EC130000}"/>
    <cellStyle name="Calculation 9 5 5 6 2" xfId="5807" xr:uid="{00000000-0005-0000-0000-0000ED130000}"/>
    <cellStyle name="Calculation 9 5 5 7" xfId="5808" xr:uid="{00000000-0005-0000-0000-0000EE130000}"/>
    <cellStyle name="Calculation 9 5 5 7 2" xfId="5809" xr:uid="{00000000-0005-0000-0000-0000EF130000}"/>
    <cellStyle name="Calculation 9 5 5 8" xfId="5810" xr:uid="{00000000-0005-0000-0000-0000F0130000}"/>
    <cellStyle name="Calculation 9 5 5 8 2" xfId="5811" xr:uid="{00000000-0005-0000-0000-0000F1130000}"/>
    <cellStyle name="Calculation 9 5 5 9" xfId="5812" xr:uid="{00000000-0005-0000-0000-0000F2130000}"/>
    <cellStyle name="Calculation 9 5 5 9 2" xfId="5813" xr:uid="{00000000-0005-0000-0000-0000F3130000}"/>
    <cellStyle name="Calculation 9 5 6" xfId="5814" xr:uid="{00000000-0005-0000-0000-0000F4130000}"/>
    <cellStyle name="Calculation 9 5 6 10" xfId="5815" xr:uid="{00000000-0005-0000-0000-0000F5130000}"/>
    <cellStyle name="Calculation 9 5 6 10 2" xfId="5816" xr:uid="{00000000-0005-0000-0000-0000F6130000}"/>
    <cellStyle name="Calculation 9 5 6 11" xfId="5817" xr:uid="{00000000-0005-0000-0000-0000F7130000}"/>
    <cellStyle name="Calculation 9 5 6 11 2" xfId="5818" xr:uid="{00000000-0005-0000-0000-0000F8130000}"/>
    <cellStyle name="Calculation 9 5 6 12" xfId="5819" xr:uid="{00000000-0005-0000-0000-0000F9130000}"/>
    <cellStyle name="Calculation 9 5 6 12 2" xfId="5820" xr:uid="{00000000-0005-0000-0000-0000FA130000}"/>
    <cellStyle name="Calculation 9 5 6 13" xfId="5821" xr:uid="{00000000-0005-0000-0000-0000FB130000}"/>
    <cellStyle name="Calculation 9 5 6 13 2" xfId="5822" xr:uid="{00000000-0005-0000-0000-0000FC130000}"/>
    <cellStyle name="Calculation 9 5 6 14" xfId="5823" xr:uid="{00000000-0005-0000-0000-0000FD130000}"/>
    <cellStyle name="Calculation 9 5 6 14 2" xfId="5824" xr:uid="{00000000-0005-0000-0000-0000FE130000}"/>
    <cellStyle name="Calculation 9 5 6 15" xfId="5825" xr:uid="{00000000-0005-0000-0000-0000FF130000}"/>
    <cellStyle name="Calculation 9 5 6 2" xfId="5826" xr:uid="{00000000-0005-0000-0000-000000140000}"/>
    <cellStyle name="Calculation 9 5 6 2 2" xfId="5827" xr:uid="{00000000-0005-0000-0000-000001140000}"/>
    <cellStyle name="Calculation 9 5 6 3" xfId="5828" xr:uid="{00000000-0005-0000-0000-000002140000}"/>
    <cellStyle name="Calculation 9 5 6 3 2" xfId="5829" xr:uid="{00000000-0005-0000-0000-000003140000}"/>
    <cellStyle name="Calculation 9 5 6 4" xfId="5830" xr:uid="{00000000-0005-0000-0000-000004140000}"/>
    <cellStyle name="Calculation 9 5 6 4 2" xfId="5831" xr:uid="{00000000-0005-0000-0000-000005140000}"/>
    <cellStyle name="Calculation 9 5 6 5" xfId="5832" xr:uid="{00000000-0005-0000-0000-000006140000}"/>
    <cellStyle name="Calculation 9 5 6 5 2" xfId="5833" xr:uid="{00000000-0005-0000-0000-000007140000}"/>
    <cellStyle name="Calculation 9 5 6 6" xfId="5834" xr:uid="{00000000-0005-0000-0000-000008140000}"/>
    <cellStyle name="Calculation 9 5 6 6 2" xfId="5835" xr:uid="{00000000-0005-0000-0000-000009140000}"/>
    <cellStyle name="Calculation 9 5 6 7" xfId="5836" xr:uid="{00000000-0005-0000-0000-00000A140000}"/>
    <cellStyle name="Calculation 9 5 6 7 2" xfId="5837" xr:uid="{00000000-0005-0000-0000-00000B140000}"/>
    <cellStyle name="Calculation 9 5 6 8" xfId="5838" xr:uid="{00000000-0005-0000-0000-00000C140000}"/>
    <cellStyle name="Calculation 9 5 6 8 2" xfId="5839" xr:uid="{00000000-0005-0000-0000-00000D140000}"/>
    <cellStyle name="Calculation 9 5 6 9" xfId="5840" xr:uid="{00000000-0005-0000-0000-00000E140000}"/>
    <cellStyle name="Calculation 9 5 6 9 2" xfId="5841" xr:uid="{00000000-0005-0000-0000-00000F140000}"/>
    <cellStyle name="Calculation 9 5 7" xfId="5842" xr:uid="{00000000-0005-0000-0000-000010140000}"/>
    <cellStyle name="Calculation 9 5 7 2" xfId="5843" xr:uid="{00000000-0005-0000-0000-000011140000}"/>
    <cellStyle name="Calculation 9 5 8" xfId="5844" xr:uid="{00000000-0005-0000-0000-000012140000}"/>
    <cellStyle name="Calculation 9 5 8 2" xfId="5845" xr:uid="{00000000-0005-0000-0000-000013140000}"/>
    <cellStyle name="Calculation 9 5 9" xfId="5846" xr:uid="{00000000-0005-0000-0000-000014140000}"/>
    <cellStyle name="Calculation 9 5 9 2" xfId="5847" xr:uid="{00000000-0005-0000-0000-000015140000}"/>
    <cellStyle name="Calculation 9 6" xfId="5848" xr:uid="{00000000-0005-0000-0000-000016140000}"/>
    <cellStyle name="Calculation 9 6 10" xfId="5849" xr:uid="{00000000-0005-0000-0000-000017140000}"/>
    <cellStyle name="Calculation 9 6 10 2" xfId="5850" xr:uid="{00000000-0005-0000-0000-000018140000}"/>
    <cellStyle name="Calculation 9 6 11" xfId="5851" xr:uid="{00000000-0005-0000-0000-000019140000}"/>
    <cellStyle name="Calculation 9 6 11 2" xfId="5852" xr:uid="{00000000-0005-0000-0000-00001A140000}"/>
    <cellStyle name="Calculation 9 6 12" xfId="5853" xr:uid="{00000000-0005-0000-0000-00001B140000}"/>
    <cellStyle name="Calculation 9 6 12 2" xfId="5854" xr:uid="{00000000-0005-0000-0000-00001C140000}"/>
    <cellStyle name="Calculation 9 6 13" xfId="5855" xr:uid="{00000000-0005-0000-0000-00001D140000}"/>
    <cellStyle name="Calculation 9 6 13 2" xfId="5856" xr:uid="{00000000-0005-0000-0000-00001E140000}"/>
    <cellStyle name="Calculation 9 6 14" xfId="5857" xr:uid="{00000000-0005-0000-0000-00001F140000}"/>
    <cellStyle name="Calculation 9 6 14 2" xfId="5858" xr:uid="{00000000-0005-0000-0000-000020140000}"/>
    <cellStyle name="Calculation 9 6 15" xfId="5859" xr:uid="{00000000-0005-0000-0000-000021140000}"/>
    <cellStyle name="Calculation 9 6 15 2" xfId="5860" xr:uid="{00000000-0005-0000-0000-000022140000}"/>
    <cellStyle name="Calculation 9 6 16" xfId="5861" xr:uid="{00000000-0005-0000-0000-000023140000}"/>
    <cellStyle name="Calculation 9 6 16 2" xfId="5862" xr:uid="{00000000-0005-0000-0000-000024140000}"/>
    <cellStyle name="Calculation 9 6 17" xfId="5863" xr:uid="{00000000-0005-0000-0000-000025140000}"/>
    <cellStyle name="Calculation 9 6 17 2" xfId="5864" xr:uid="{00000000-0005-0000-0000-000026140000}"/>
    <cellStyle name="Calculation 9 6 18" xfId="5865" xr:uid="{00000000-0005-0000-0000-000027140000}"/>
    <cellStyle name="Calculation 9 6 18 2" xfId="5866" xr:uid="{00000000-0005-0000-0000-000028140000}"/>
    <cellStyle name="Calculation 9 6 19" xfId="5867" xr:uid="{00000000-0005-0000-0000-000029140000}"/>
    <cellStyle name="Calculation 9 6 2" xfId="5868" xr:uid="{00000000-0005-0000-0000-00002A140000}"/>
    <cellStyle name="Calculation 9 6 2 10" xfId="5869" xr:uid="{00000000-0005-0000-0000-00002B140000}"/>
    <cellStyle name="Calculation 9 6 2 10 2" xfId="5870" xr:uid="{00000000-0005-0000-0000-00002C140000}"/>
    <cellStyle name="Calculation 9 6 2 11" xfId="5871" xr:uid="{00000000-0005-0000-0000-00002D140000}"/>
    <cellStyle name="Calculation 9 6 2 11 2" xfId="5872" xr:uid="{00000000-0005-0000-0000-00002E140000}"/>
    <cellStyle name="Calculation 9 6 2 12" xfId="5873" xr:uid="{00000000-0005-0000-0000-00002F140000}"/>
    <cellStyle name="Calculation 9 6 2 12 2" xfId="5874" xr:uid="{00000000-0005-0000-0000-000030140000}"/>
    <cellStyle name="Calculation 9 6 2 13" xfId="5875" xr:uid="{00000000-0005-0000-0000-000031140000}"/>
    <cellStyle name="Calculation 9 6 2 13 2" xfId="5876" xr:uid="{00000000-0005-0000-0000-000032140000}"/>
    <cellStyle name="Calculation 9 6 2 14" xfId="5877" xr:uid="{00000000-0005-0000-0000-000033140000}"/>
    <cellStyle name="Calculation 9 6 2 14 2" xfId="5878" xr:uid="{00000000-0005-0000-0000-000034140000}"/>
    <cellStyle name="Calculation 9 6 2 15" xfId="5879" xr:uid="{00000000-0005-0000-0000-000035140000}"/>
    <cellStyle name="Calculation 9 6 2 15 2" xfId="5880" xr:uid="{00000000-0005-0000-0000-000036140000}"/>
    <cellStyle name="Calculation 9 6 2 16" xfId="5881" xr:uid="{00000000-0005-0000-0000-000037140000}"/>
    <cellStyle name="Calculation 9 6 2 16 2" xfId="5882" xr:uid="{00000000-0005-0000-0000-000038140000}"/>
    <cellStyle name="Calculation 9 6 2 17" xfId="5883" xr:uid="{00000000-0005-0000-0000-000039140000}"/>
    <cellStyle name="Calculation 9 6 2 17 2" xfId="5884" xr:uid="{00000000-0005-0000-0000-00003A140000}"/>
    <cellStyle name="Calculation 9 6 2 18" xfId="5885" xr:uid="{00000000-0005-0000-0000-00003B140000}"/>
    <cellStyle name="Calculation 9 6 2 2" xfId="5886" xr:uid="{00000000-0005-0000-0000-00003C140000}"/>
    <cellStyle name="Calculation 9 6 2 2 2" xfId="5887" xr:uid="{00000000-0005-0000-0000-00003D140000}"/>
    <cellStyle name="Calculation 9 6 2 3" xfId="5888" xr:uid="{00000000-0005-0000-0000-00003E140000}"/>
    <cellStyle name="Calculation 9 6 2 3 2" xfId="5889" xr:uid="{00000000-0005-0000-0000-00003F140000}"/>
    <cellStyle name="Calculation 9 6 2 4" xfId="5890" xr:uid="{00000000-0005-0000-0000-000040140000}"/>
    <cellStyle name="Calculation 9 6 2 4 2" xfId="5891" xr:uid="{00000000-0005-0000-0000-000041140000}"/>
    <cellStyle name="Calculation 9 6 2 5" xfId="5892" xr:uid="{00000000-0005-0000-0000-000042140000}"/>
    <cellStyle name="Calculation 9 6 2 5 2" xfId="5893" xr:uid="{00000000-0005-0000-0000-000043140000}"/>
    <cellStyle name="Calculation 9 6 2 6" xfId="5894" xr:uid="{00000000-0005-0000-0000-000044140000}"/>
    <cellStyle name="Calculation 9 6 2 6 2" xfId="5895" xr:uid="{00000000-0005-0000-0000-000045140000}"/>
    <cellStyle name="Calculation 9 6 2 7" xfId="5896" xr:uid="{00000000-0005-0000-0000-000046140000}"/>
    <cellStyle name="Calculation 9 6 2 7 2" xfId="5897" xr:uid="{00000000-0005-0000-0000-000047140000}"/>
    <cellStyle name="Calculation 9 6 2 8" xfId="5898" xr:uid="{00000000-0005-0000-0000-000048140000}"/>
    <cellStyle name="Calculation 9 6 2 8 2" xfId="5899" xr:uid="{00000000-0005-0000-0000-000049140000}"/>
    <cellStyle name="Calculation 9 6 2 9" xfId="5900" xr:uid="{00000000-0005-0000-0000-00004A140000}"/>
    <cellStyle name="Calculation 9 6 2 9 2" xfId="5901" xr:uid="{00000000-0005-0000-0000-00004B140000}"/>
    <cellStyle name="Calculation 9 6 3" xfId="5902" xr:uid="{00000000-0005-0000-0000-00004C140000}"/>
    <cellStyle name="Calculation 9 6 3 10" xfId="5903" xr:uid="{00000000-0005-0000-0000-00004D140000}"/>
    <cellStyle name="Calculation 9 6 3 10 2" xfId="5904" xr:uid="{00000000-0005-0000-0000-00004E140000}"/>
    <cellStyle name="Calculation 9 6 3 11" xfId="5905" xr:uid="{00000000-0005-0000-0000-00004F140000}"/>
    <cellStyle name="Calculation 9 6 3 11 2" xfId="5906" xr:uid="{00000000-0005-0000-0000-000050140000}"/>
    <cellStyle name="Calculation 9 6 3 12" xfId="5907" xr:uid="{00000000-0005-0000-0000-000051140000}"/>
    <cellStyle name="Calculation 9 6 3 12 2" xfId="5908" xr:uid="{00000000-0005-0000-0000-000052140000}"/>
    <cellStyle name="Calculation 9 6 3 13" xfId="5909" xr:uid="{00000000-0005-0000-0000-000053140000}"/>
    <cellStyle name="Calculation 9 6 3 13 2" xfId="5910" xr:uid="{00000000-0005-0000-0000-000054140000}"/>
    <cellStyle name="Calculation 9 6 3 14" xfId="5911" xr:uid="{00000000-0005-0000-0000-000055140000}"/>
    <cellStyle name="Calculation 9 6 3 14 2" xfId="5912" xr:uid="{00000000-0005-0000-0000-000056140000}"/>
    <cellStyle name="Calculation 9 6 3 15" xfId="5913" xr:uid="{00000000-0005-0000-0000-000057140000}"/>
    <cellStyle name="Calculation 9 6 3 15 2" xfId="5914" xr:uid="{00000000-0005-0000-0000-000058140000}"/>
    <cellStyle name="Calculation 9 6 3 16" xfId="5915" xr:uid="{00000000-0005-0000-0000-000059140000}"/>
    <cellStyle name="Calculation 9 6 3 2" xfId="5916" xr:uid="{00000000-0005-0000-0000-00005A140000}"/>
    <cellStyle name="Calculation 9 6 3 2 2" xfId="5917" xr:uid="{00000000-0005-0000-0000-00005B140000}"/>
    <cellStyle name="Calculation 9 6 3 3" xfId="5918" xr:uid="{00000000-0005-0000-0000-00005C140000}"/>
    <cellStyle name="Calculation 9 6 3 3 2" xfId="5919" xr:uid="{00000000-0005-0000-0000-00005D140000}"/>
    <cellStyle name="Calculation 9 6 3 4" xfId="5920" xr:uid="{00000000-0005-0000-0000-00005E140000}"/>
    <cellStyle name="Calculation 9 6 3 4 2" xfId="5921" xr:uid="{00000000-0005-0000-0000-00005F140000}"/>
    <cellStyle name="Calculation 9 6 3 5" xfId="5922" xr:uid="{00000000-0005-0000-0000-000060140000}"/>
    <cellStyle name="Calculation 9 6 3 5 2" xfId="5923" xr:uid="{00000000-0005-0000-0000-000061140000}"/>
    <cellStyle name="Calculation 9 6 3 6" xfId="5924" xr:uid="{00000000-0005-0000-0000-000062140000}"/>
    <cellStyle name="Calculation 9 6 3 6 2" xfId="5925" xr:uid="{00000000-0005-0000-0000-000063140000}"/>
    <cellStyle name="Calculation 9 6 3 7" xfId="5926" xr:uid="{00000000-0005-0000-0000-000064140000}"/>
    <cellStyle name="Calculation 9 6 3 7 2" xfId="5927" xr:uid="{00000000-0005-0000-0000-000065140000}"/>
    <cellStyle name="Calculation 9 6 3 8" xfId="5928" xr:uid="{00000000-0005-0000-0000-000066140000}"/>
    <cellStyle name="Calculation 9 6 3 8 2" xfId="5929" xr:uid="{00000000-0005-0000-0000-000067140000}"/>
    <cellStyle name="Calculation 9 6 3 9" xfId="5930" xr:uid="{00000000-0005-0000-0000-000068140000}"/>
    <cellStyle name="Calculation 9 6 3 9 2" xfId="5931" xr:uid="{00000000-0005-0000-0000-000069140000}"/>
    <cellStyle name="Calculation 9 6 4" xfId="5932" xr:uid="{00000000-0005-0000-0000-00006A140000}"/>
    <cellStyle name="Calculation 9 6 4 10" xfId="5933" xr:uid="{00000000-0005-0000-0000-00006B140000}"/>
    <cellStyle name="Calculation 9 6 4 10 2" xfId="5934" xr:uid="{00000000-0005-0000-0000-00006C140000}"/>
    <cellStyle name="Calculation 9 6 4 11" xfId="5935" xr:uid="{00000000-0005-0000-0000-00006D140000}"/>
    <cellStyle name="Calculation 9 6 4 11 2" xfId="5936" xr:uid="{00000000-0005-0000-0000-00006E140000}"/>
    <cellStyle name="Calculation 9 6 4 12" xfId="5937" xr:uid="{00000000-0005-0000-0000-00006F140000}"/>
    <cellStyle name="Calculation 9 6 4 12 2" xfId="5938" xr:uid="{00000000-0005-0000-0000-000070140000}"/>
    <cellStyle name="Calculation 9 6 4 13" xfId="5939" xr:uid="{00000000-0005-0000-0000-000071140000}"/>
    <cellStyle name="Calculation 9 6 4 13 2" xfId="5940" xr:uid="{00000000-0005-0000-0000-000072140000}"/>
    <cellStyle name="Calculation 9 6 4 14" xfId="5941" xr:uid="{00000000-0005-0000-0000-000073140000}"/>
    <cellStyle name="Calculation 9 6 4 14 2" xfId="5942" xr:uid="{00000000-0005-0000-0000-000074140000}"/>
    <cellStyle name="Calculation 9 6 4 15" xfId="5943" xr:uid="{00000000-0005-0000-0000-000075140000}"/>
    <cellStyle name="Calculation 9 6 4 15 2" xfId="5944" xr:uid="{00000000-0005-0000-0000-000076140000}"/>
    <cellStyle name="Calculation 9 6 4 16" xfId="5945" xr:uid="{00000000-0005-0000-0000-000077140000}"/>
    <cellStyle name="Calculation 9 6 4 2" xfId="5946" xr:uid="{00000000-0005-0000-0000-000078140000}"/>
    <cellStyle name="Calculation 9 6 4 2 2" xfId="5947" xr:uid="{00000000-0005-0000-0000-000079140000}"/>
    <cellStyle name="Calculation 9 6 4 3" xfId="5948" xr:uid="{00000000-0005-0000-0000-00007A140000}"/>
    <cellStyle name="Calculation 9 6 4 3 2" xfId="5949" xr:uid="{00000000-0005-0000-0000-00007B140000}"/>
    <cellStyle name="Calculation 9 6 4 4" xfId="5950" xr:uid="{00000000-0005-0000-0000-00007C140000}"/>
    <cellStyle name="Calculation 9 6 4 4 2" xfId="5951" xr:uid="{00000000-0005-0000-0000-00007D140000}"/>
    <cellStyle name="Calculation 9 6 4 5" xfId="5952" xr:uid="{00000000-0005-0000-0000-00007E140000}"/>
    <cellStyle name="Calculation 9 6 4 5 2" xfId="5953" xr:uid="{00000000-0005-0000-0000-00007F140000}"/>
    <cellStyle name="Calculation 9 6 4 6" xfId="5954" xr:uid="{00000000-0005-0000-0000-000080140000}"/>
    <cellStyle name="Calculation 9 6 4 6 2" xfId="5955" xr:uid="{00000000-0005-0000-0000-000081140000}"/>
    <cellStyle name="Calculation 9 6 4 7" xfId="5956" xr:uid="{00000000-0005-0000-0000-000082140000}"/>
    <cellStyle name="Calculation 9 6 4 7 2" xfId="5957" xr:uid="{00000000-0005-0000-0000-000083140000}"/>
    <cellStyle name="Calculation 9 6 4 8" xfId="5958" xr:uid="{00000000-0005-0000-0000-000084140000}"/>
    <cellStyle name="Calculation 9 6 4 8 2" xfId="5959" xr:uid="{00000000-0005-0000-0000-000085140000}"/>
    <cellStyle name="Calculation 9 6 4 9" xfId="5960" xr:uid="{00000000-0005-0000-0000-000086140000}"/>
    <cellStyle name="Calculation 9 6 4 9 2" xfId="5961" xr:uid="{00000000-0005-0000-0000-000087140000}"/>
    <cellStyle name="Calculation 9 6 5" xfId="5962" xr:uid="{00000000-0005-0000-0000-000088140000}"/>
    <cellStyle name="Calculation 9 6 5 10" xfId="5963" xr:uid="{00000000-0005-0000-0000-000089140000}"/>
    <cellStyle name="Calculation 9 6 5 10 2" xfId="5964" xr:uid="{00000000-0005-0000-0000-00008A140000}"/>
    <cellStyle name="Calculation 9 6 5 11" xfId="5965" xr:uid="{00000000-0005-0000-0000-00008B140000}"/>
    <cellStyle name="Calculation 9 6 5 11 2" xfId="5966" xr:uid="{00000000-0005-0000-0000-00008C140000}"/>
    <cellStyle name="Calculation 9 6 5 12" xfId="5967" xr:uid="{00000000-0005-0000-0000-00008D140000}"/>
    <cellStyle name="Calculation 9 6 5 12 2" xfId="5968" xr:uid="{00000000-0005-0000-0000-00008E140000}"/>
    <cellStyle name="Calculation 9 6 5 13" xfId="5969" xr:uid="{00000000-0005-0000-0000-00008F140000}"/>
    <cellStyle name="Calculation 9 6 5 13 2" xfId="5970" xr:uid="{00000000-0005-0000-0000-000090140000}"/>
    <cellStyle name="Calculation 9 6 5 14" xfId="5971" xr:uid="{00000000-0005-0000-0000-000091140000}"/>
    <cellStyle name="Calculation 9 6 5 14 2" xfId="5972" xr:uid="{00000000-0005-0000-0000-000092140000}"/>
    <cellStyle name="Calculation 9 6 5 15" xfId="5973" xr:uid="{00000000-0005-0000-0000-000093140000}"/>
    <cellStyle name="Calculation 9 6 5 2" xfId="5974" xr:uid="{00000000-0005-0000-0000-000094140000}"/>
    <cellStyle name="Calculation 9 6 5 2 2" xfId="5975" xr:uid="{00000000-0005-0000-0000-000095140000}"/>
    <cellStyle name="Calculation 9 6 5 3" xfId="5976" xr:uid="{00000000-0005-0000-0000-000096140000}"/>
    <cellStyle name="Calculation 9 6 5 3 2" xfId="5977" xr:uid="{00000000-0005-0000-0000-000097140000}"/>
    <cellStyle name="Calculation 9 6 5 4" xfId="5978" xr:uid="{00000000-0005-0000-0000-000098140000}"/>
    <cellStyle name="Calculation 9 6 5 4 2" xfId="5979" xr:uid="{00000000-0005-0000-0000-000099140000}"/>
    <cellStyle name="Calculation 9 6 5 5" xfId="5980" xr:uid="{00000000-0005-0000-0000-00009A140000}"/>
    <cellStyle name="Calculation 9 6 5 5 2" xfId="5981" xr:uid="{00000000-0005-0000-0000-00009B140000}"/>
    <cellStyle name="Calculation 9 6 5 6" xfId="5982" xr:uid="{00000000-0005-0000-0000-00009C140000}"/>
    <cellStyle name="Calculation 9 6 5 6 2" xfId="5983" xr:uid="{00000000-0005-0000-0000-00009D140000}"/>
    <cellStyle name="Calculation 9 6 5 7" xfId="5984" xr:uid="{00000000-0005-0000-0000-00009E140000}"/>
    <cellStyle name="Calculation 9 6 5 7 2" xfId="5985" xr:uid="{00000000-0005-0000-0000-00009F140000}"/>
    <cellStyle name="Calculation 9 6 5 8" xfId="5986" xr:uid="{00000000-0005-0000-0000-0000A0140000}"/>
    <cellStyle name="Calculation 9 6 5 8 2" xfId="5987" xr:uid="{00000000-0005-0000-0000-0000A1140000}"/>
    <cellStyle name="Calculation 9 6 5 9" xfId="5988" xr:uid="{00000000-0005-0000-0000-0000A2140000}"/>
    <cellStyle name="Calculation 9 6 5 9 2" xfId="5989" xr:uid="{00000000-0005-0000-0000-0000A3140000}"/>
    <cellStyle name="Calculation 9 6 6" xfId="5990" xr:uid="{00000000-0005-0000-0000-0000A4140000}"/>
    <cellStyle name="Calculation 9 6 6 2" xfId="5991" xr:uid="{00000000-0005-0000-0000-0000A5140000}"/>
    <cellStyle name="Calculation 9 6 7" xfId="5992" xr:uid="{00000000-0005-0000-0000-0000A6140000}"/>
    <cellStyle name="Calculation 9 6 7 2" xfId="5993" xr:uid="{00000000-0005-0000-0000-0000A7140000}"/>
    <cellStyle name="Calculation 9 6 8" xfId="5994" xr:uid="{00000000-0005-0000-0000-0000A8140000}"/>
    <cellStyle name="Calculation 9 6 8 2" xfId="5995" xr:uid="{00000000-0005-0000-0000-0000A9140000}"/>
    <cellStyle name="Calculation 9 6 9" xfId="5996" xr:uid="{00000000-0005-0000-0000-0000AA140000}"/>
    <cellStyle name="Calculation 9 6 9 2" xfId="5997" xr:uid="{00000000-0005-0000-0000-0000AB140000}"/>
    <cellStyle name="Calculation 9 7" xfId="5998" xr:uid="{00000000-0005-0000-0000-0000AC140000}"/>
    <cellStyle name="Calculation 9 7 10" xfId="5999" xr:uid="{00000000-0005-0000-0000-0000AD140000}"/>
    <cellStyle name="Calculation 9 7 10 2" xfId="6000" xr:uid="{00000000-0005-0000-0000-0000AE140000}"/>
    <cellStyle name="Calculation 9 7 11" xfId="6001" xr:uid="{00000000-0005-0000-0000-0000AF140000}"/>
    <cellStyle name="Calculation 9 7 11 2" xfId="6002" xr:uid="{00000000-0005-0000-0000-0000B0140000}"/>
    <cellStyle name="Calculation 9 7 12" xfId="6003" xr:uid="{00000000-0005-0000-0000-0000B1140000}"/>
    <cellStyle name="Calculation 9 7 12 2" xfId="6004" xr:uid="{00000000-0005-0000-0000-0000B2140000}"/>
    <cellStyle name="Calculation 9 7 13" xfId="6005" xr:uid="{00000000-0005-0000-0000-0000B3140000}"/>
    <cellStyle name="Calculation 9 7 13 2" xfId="6006" xr:uid="{00000000-0005-0000-0000-0000B4140000}"/>
    <cellStyle name="Calculation 9 7 14" xfId="6007" xr:uid="{00000000-0005-0000-0000-0000B5140000}"/>
    <cellStyle name="Calculation 9 7 14 2" xfId="6008" xr:uid="{00000000-0005-0000-0000-0000B6140000}"/>
    <cellStyle name="Calculation 9 7 15" xfId="6009" xr:uid="{00000000-0005-0000-0000-0000B7140000}"/>
    <cellStyle name="Calculation 9 7 15 2" xfId="6010" xr:uid="{00000000-0005-0000-0000-0000B8140000}"/>
    <cellStyle name="Calculation 9 7 16" xfId="6011" xr:uid="{00000000-0005-0000-0000-0000B9140000}"/>
    <cellStyle name="Calculation 9 7 16 2" xfId="6012" xr:uid="{00000000-0005-0000-0000-0000BA140000}"/>
    <cellStyle name="Calculation 9 7 17" xfId="6013" xr:uid="{00000000-0005-0000-0000-0000BB140000}"/>
    <cellStyle name="Calculation 9 7 17 2" xfId="6014" xr:uid="{00000000-0005-0000-0000-0000BC140000}"/>
    <cellStyle name="Calculation 9 7 18" xfId="6015" xr:uid="{00000000-0005-0000-0000-0000BD140000}"/>
    <cellStyle name="Calculation 9 7 18 2" xfId="6016" xr:uid="{00000000-0005-0000-0000-0000BE140000}"/>
    <cellStyle name="Calculation 9 7 19" xfId="6017" xr:uid="{00000000-0005-0000-0000-0000BF140000}"/>
    <cellStyle name="Calculation 9 7 2" xfId="6018" xr:uid="{00000000-0005-0000-0000-0000C0140000}"/>
    <cellStyle name="Calculation 9 7 2 10" xfId="6019" xr:uid="{00000000-0005-0000-0000-0000C1140000}"/>
    <cellStyle name="Calculation 9 7 2 10 2" xfId="6020" xr:uid="{00000000-0005-0000-0000-0000C2140000}"/>
    <cellStyle name="Calculation 9 7 2 11" xfId="6021" xr:uid="{00000000-0005-0000-0000-0000C3140000}"/>
    <cellStyle name="Calculation 9 7 2 11 2" xfId="6022" xr:uid="{00000000-0005-0000-0000-0000C4140000}"/>
    <cellStyle name="Calculation 9 7 2 12" xfId="6023" xr:uid="{00000000-0005-0000-0000-0000C5140000}"/>
    <cellStyle name="Calculation 9 7 2 12 2" xfId="6024" xr:uid="{00000000-0005-0000-0000-0000C6140000}"/>
    <cellStyle name="Calculation 9 7 2 13" xfId="6025" xr:uid="{00000000-0005-0000-0000-0000C7140000}"/>
    <cellStyle name="Calculation 9 7 2 13 2" xfId="6026" xr:uid="{00000000-0005-0000-0000-0000C8140000}"/>
    <cellStyle name="Calculation 9 7 2 14" xfId="6027" xr:uid="{00000000-0005-0000-0000-0000C9140000}"/>
    <cellStyle name="Calculation 9 7 2 14 2" xfId="6028" xr:uid="{00000000-0005-0000-0000-0000CA140000}"/>
    <cellStyle name="Calculation 9 7 2 15" xfId="6029" xr:uid="{00000000-0005-0000-0000-0000CB140000}"/>
    <cellStyle name="Calculation 9 7 2 15 2" xfId="6030" xr:uid="{00000000-0005-0000-0000-0000CC140000}"/>
    <cellStyle name="Calculation 9 7 2 16" xfId="6031" xr:uid="{00000000-0005-0000-0000-0000CD140000}"/>
    <cellStyle name="Calculation 9 7 2 16 2" xfId="6032" xr:uid="{00000000-0005-0000-0000-0000CE140000}"/>
    <cellStyle name="Calculation 9 7 2 17" xfId="6033" xr:uid="{00000000-0005-0000-0000-0000CF140000}"/>
    <cellStyle name="Calculation 9 7 2 17 2" xfId="6034" xr:uid="{00000000-0005-0000-0000-0000D0140000}"/>
    <cellStyle name="Calculation 9 7 2 18" xfId="6035" xr:uid="{00000000-0005-0000-0000-0000D1140000}"/>
    <cellStyle name="Calculation 9 7 2 2" xfId="6036" xr:uid="{00000000-0005-0000-0000-0000D2140000}"/>
    <cellStyle name="Calculation 9 7 2 2 2" xfId="6037" xr:uid="{00000000-0005-0000-0000-0000D3140000}"/>
    <cellStyle name="Calculation 9 7 2 3" xfId="6038" xr:uid="{00000000-0005-0000-0000-0000D4140000}"/>
    <cellStyle name="Calculation 9 7 2 3 2" xfId="6039" xr:uid="{00000000-0005-0000-0000-0000D5140000}"/>
    <cellStyle name="Calculation 9 7 2 4" xfId="6040" xr:uid="{00000000-0005-0000-0000-0000D6140000}"/>
    <cellStyle name="Calculation 9 7 2 4 2" xfId="6041" xr:uid="{00000000-0005-0000-0000-0000D7140000}"/>
    <cellStyle name="Calculation 9 7 2 5" xfId="6042" xr:uid="{00000000-0005-0000-0000-0000D8140000}"/>
    <cellStyle name="Calculation 9 7 2 5 2" xfId="6043" xr:uid="{00000000-0005-0000-0000-0000D9140000}"/>
    <cellStyle name="Calculation 9 7 2 6" xfId="6044" xr:uid="{00000000-0005-0000-0000-0000DA140000}"/>
    <cellStyle name="Calculation 9 7 2 6 2" xfId="6045" xr:uid="{00000000-0005-0000-0000-0000DB140000}"/>
    <cellStyle name="Calculation 9 7 2 7" xfId="6046" xr:uid="{00000000-0005-0000-0000-0000DC140000}"/>
    <cellStyle name="Calculation 9 7 2 7 2" xfId="6047" xr:uid="{00000000-0005-0000-0000-0000DD140000}"/>
    <cellStyle name="Calculation 9 7 2 8" xfId="6048" xr:uid="{00000000-0005-0000-0000-0000DE140000}"/>
    <cellStyle name="Calculation 9 7 2 8 2" xfId="6049" xr:uid="{00000000-0005-0000-0000-0000DF140000}"/>
    <cellStyle name="Calculation 9 7 2 9" xfId="6050" xr:uid="{00000000-0005-0000-0000-0000E0140000}"/>
    <cellStyle name="Calculation 9 7 2 9 2" xfId="6051" xr:uid="{00000000-0005-0000-0000-0000E1140000}"/>
    <cellStyle name="Calculation 9 7 3" xfId="6052" xr:uid="{00000000-0005-0000-0000-0000E2140000}"/>
    <cellStyle name="Calculation 9 7 3 10" xfId="6053" xr:uid="{00000000-0005-0000-0000-0000E3140000}"/>
    <cellStyle name="Calculation 9 7 3 10 2" xfId="6054" xr:uid="{00000000-0005-0000-0000-0000E4140000}"/>
    <cellStyle name="Calculation 9 7 3 11" xfId="6055" xr:uid="{00000000-0005-0000-0000-0000E5140000}"/>
    <cellStyle name="Calculation 9 7 3 11 2" xfId="6056" xr:uid="{00000000-0005-0000-0000-0000E6140000}"/>
    <cellStyle name="Calculation 9 7 3 12" xfId="6057" xr:uid="{00000000-0005-0000-0000-0000E7140000}"/>
    <cellStyle name="Calculation 9 7 3 12 2" xfId="6058" xr:uid="{00000000-0005-0000-0000-0000E8140000}"/>
    <cellStyle name="Calculation 9 7 3 13" xfId="6059" xr:uid="{00000000-0005-0000-0000-0000E9140000}"/>
    <cellStyle name="Calculation 9 7 3 13 2" xfId="6060" xr:uid="{00000000-0005-0000-0000-0000EA140000}"/>
    <cellStyle name="Calculation 9 7 3 14" xfId="6061" xr:uid="{00000000-0005-0000-0000-0000EB140000}"/>
    <cellStyle name="Calculation 9 7 3 14 2" xfId="6062" xr:uid="{00000000-0005-0000-0000-0000EC140000}"/>
    <cellStyle name="Calculation 9 7 3 15" xfId="6063" xr:uid="{00000000-0005-0000-0000-0000ED140000}"/>
    <cellStyle name="Calculation 9 7 3 15 2" xfId="6064" xr:uid="{00000000-0005-0000-0000-0000EE140000}"/>
    <cellStyle name="Calculation 9 7 3 16" xfId="6065" xr:uid="{00000000-0005-0000-0000-0000EF140000}"/>
    <cellStyle name="Calculation 9 7 3 2" xfId="6066" xr:uid="{00000000-0005-0000-0000-0000F0140000}"/>
    <cellStyle name="Calculation 9 7 3 2 2" xfId="6067" xr:uid="{00000000-0005-0000-0000-0000F1140000}"/>
    <cellStyle name="Calculation 9 7 3 3" xfId="6068" xr:uid="{00000000-0005-0000-0000-0000F2140000}"/>
    <cellStyle name="Calculation 9 7 3 3 2" xfId="6069" xr:uid="{00000000-0005-0000-0000-0000F3140000}"/>
    <cellStyle name="Calculation 9 7 3 4" xfId="6070" xr:uid="{00000000-0005-0000-0000-0000F4140000}"/>
    <cellStyle name="Calculation 9 7 3 4 2" xfId="6071" xr:uid="{00000000-0005-0000-0000-0000F5140000}"/>
    <cellStyle name="Calculation 9 7 3 5" xfId="6072" xr:uid="{00000000-0005-0000-0000-0000F6140000}"/>
    <cellStyle name="Calculation 9 7 3 5 2" xfId="6073" xr:uid="{00000000-0005-0000-0000-0000F7140000}"/>
    <cellStyle name="Calculation 9 7 3 6" xfId="6074" xr:uid="{00000000-0005-0000-0000-0000F8140000}"/>
    <cellStyle name="Calculation 9 7 3 6 2" xfId="6075" xr:uid="{00000000-0005-0000-0000-0000F9140000}"/>
    <cellStyle name="Calculation 9 7 3 7" xfId="6076" xr:uid="{00000000-0005-0000-0000-0000FA140000}"/>
    <cellStyle name="Calculation 9 7 3 7 2" xfId="6077" xr:uid="{00000000-0005-0000-0000-0000FB140000}"/>
    <cellStyle name="Calculation 9 7 3 8" xfId="6078" xr:uid="{00000000-0005-0000-0000-0000FC140000}"/>
    <cellStyle name="Calculation 9 7 3 8 2" xfId="6079" xr:uid="{00000000-0005-0000-0000-0000FD140000}"/>
    <cellStyle name="Calculation 9 7 3 9" xfId="6080" xr:uid="{00000000-0005-0000-0000-0000FE140000}"/>
    <cellStyle name="Calculation 9 7 3 9 2" xfId="6081" xr:uid="{00000000-0005-0000-0000-0000FF140000}"/>
    <cellStyle name="Calculation 9 7 4" xfId="6082" xr:uid="{00000000-0005-0000-0000-000000150000}"/>
    <cellStyle name="Calculation 9 7 4 10" xfId="6083" xr:uid="{00000000-0005-0000-0000-000001150000}"/>
    <cellStyle name="Calculation 9 7 4 10 2" xfId="6084" xr:uid="{00000000-0005-0000-0000-000002150000}"/>
    <cellStyle name="Calculation 9 7 4 11" xfId="6085" xr:uid="{00000000-0005-0000-0000-000003150000}"/>
    <cellStyle name="Calculation 9 7 4 11 2" xfId="6086" xr:uid="{00000000-0005-0000-0000-000004150000}"/>
    <cellStyle name="Calculation 9 7 4 12" xfId="6087" xr:uid="{00000000-0005-0000-0000-000005150000}"/>
    <cellStyle name="Calculation 9 7 4 12 2" xfId="6088" xr:uid="{00000000-0005-0000-0000-000006150000}"/>
    <cellStyle name="Calculation 9 7 4 13" xfId="6089" xr:uid="{00000000-0005-0000-0000-000007150000}"/>
    <cellStyle name="Calculation 9 7 4 13 2" xfId="6090" xr:uid="{00000000-0005-0000-0000-000008150000}"/>
    <cellStyle name="Calculation 9 7 4 14" xfId="6091" xr:uid="{00000000-0005-0000-0000-000009150000}"/>
    <cellStyle name="Calculation 9 7 4 14 2" xfId="6092" xr:uid="{00000000-0005-0000-0000-00000A150000}"/>
    <cellStyle name="Calculation 9 7 4 15" xfId="6093" xr:uid="{00000000-0005-0000-0000-00000B150000}"/>
    <cellStyle name="Calculation 9 7 4 15 2" xfId="6094" xr:uid="{00000000-0005-0000-0000-00000C150000}"/>
    <cellStyle name="Calculation 9 7 4 16" xfId="6095" xr:uid="{00000000-0005-0000-0000-00000D150000}"/>
    <cellStyle name="Calculation 9 7 4 2" xfId="6096" xr:uid="{00000000-0005-0000-0000-00000E150000}"/>
    <cellStyle name="Calculation 9 7 4 2 2" xfId="6097" xr:uid="{00000000-0005-0000-0000-00000F150000}"/>
    <cellStyle name="Calculation 9 7 4 3" xfId="6098" xr:uid="{00000000-0005-0000-0000-000010150000}"/>
    <cellStyle name="Calculation 9 7 4 3 2" xfId="6099" xr:uid="{00000000-0005-0000-0000-000011150000}"/>
    <cellStyle name="Calculation 9 7 4 4" xfId="6100" xr:uid="{00000000-0005-0000-0000-000012150000}"/>
    <cellStyle name="Calculation 9 7 4 4 2" xfId="6101" xr:uid="{00000000-0005-0000-0000-000013150000}"/>
    <cellStyle name="Calculation 9 7 4 5" xfId="6102" xr:uid="{00000000-0005-0000-0000-000014150000}"/>
    <cellStyle name="Calculation 9 7 4 5 2" xfId="6103" xr:uid="{00000000-0005-0000-0000-000015150000}"/>
    <cellStyle name="Calculation 9 7 4 6" xfId="6104" xr:uid="{00000000-0005-0000-0000-000016150000}"/>
    <cellStyle name="Calculation 9 7 4 6 2" xfId="6105" xr:uid="{00000000-0005-0000-0000-000017150000}"/>
    <cellStyle name="Calculation 9 7 4 7" xfId="6106" xr:uid="{00000000-0005-0000-0000-000018150000}"/>
    <cellStyle name="Calculation 9 7 4 7 2" xfId="6107" xr:uid="{00000000-0005-0000-0000-000019150000}"/>
    <cellStyle name="Calculation 9 7 4 8" xfId="6108" xr:uid="{00000000-0005-0000-0000-00001A150000}"/>
    <cellStyle name="Calculation 9 7 4 8 2" xfId="6109" xr:uid="{00000000-0005-0000-0000-00001B150000}"/>
    <cellStyle name="Calculation 9 7 4 9" xfId="6110" xr:uid="{00000000-0005-0000-0000-00001C150000}"/>
    <cellStyle name="Calculation 9 7 4 9 2" xfId="6111" xr:uid="{00000000-0005-0000-0000-00001D150000}"/>
    <cellStyle name="Calculation 9 7 5" xfId="6112" xr:uid="{00000000-0005-0000-0000-00001E150000}"/>
    <cellStyle name="Calculation 9 7 5 10" xfId="6113" xr:uid="{00000000-0005-0000-0000-00001F150000}"/>
    <cellStyle name="Calculation 9 7 5 10 2" xfId="6114" xr:uid="{00000000-0005-0000-0000-000020150000}"/>
    <cellStyle name="Calculation 9 7 5 11" xfId="6115" xr:uid="{00000000-0005-0000-0000-000021150000}"/>
    <cellStyle name="Calculation 9 7 5 11 2" xfId="6116" xr:uid="{00000000-0005-0000-0000-000022150000}"/>
    <cellStyle name="Calculation 9 7 5 12" xfId="6117" xr:uid="{00000000-0005-0000-0000-000023150000}"/>
    <cellStyle name="Calculation 9 7 5 12 2" xfId="6118" xr:uid="{00000000-0005-0000-0000-000024150000}"/>
    <cellStyle name="Calculation 9 7 5 13" xfId="6119" xr:uid="{00000000-0005-0000-0000-000025150000}"/>
    <cellStyle name="Calculation 9 7 5 13 2" xfId="6120" xr:uid="{00000000-0005-0000-0000-000026150000}"/>
    <cellStyle name="Calculation 9 7 5 14" xfId="6121" xr:uid="{00000000-0005-0000-0000-000027150000}"/>
    <cellStyle name="Calculation 9 7 5 14 2" xfId="6122" xr:uid="{00000000-0005-0000-0000-000028150000}"/>
    <cellStyle name="Calculation 9 7 5 15" xfId="6123" xr:uid="{00000000-0005-0000-0000-000029150000}"/>
    <cellStyle name="Calculation 9 7 5 2" xfId="6124" xr:uid="{00000000-0005-0000-0000-00002A150000}"/>
    <cellStyle name="Calculation 9 7 5 2 2" xfId="6125" xr:uid="{00000000-0005-0000-0000-00002B150000}"/>
    <cellStyle name="Calculation 9 7 5 3" xfId="6126" xr:uid="{00000000-0005-0000-0000-00002C150000}"/>
    <cellStyle name="Calculation 9 7 5 3 2" xfId="6127" xr:uid="{00000000-0005-0000-0000-00002D150000}"/>
    <cellStyle name="Calculation 9 7 5 4" xfId="6128" xr:uid="{00000000-0005-0000-0000-00002E150000}"/>
    <cellStyle name="Calculation 9 7 5 4 2" xfId="6129" xr:uid="{00000000-0005-0000-0000-00002F150000}"/>
    <cellStyle name="Calculation 9 7 5 5" xfId="6130" xr:uid="{00000000-0005-0000-0000-000030150000}"/>
    <cellStyle name="Calculation 9 7 5 5 2" xfId="6131" xr:uid="{00000000-0005-0000-0000-000031150000}"/>
    <cellStyle name="Calculation 9 7 5 6" xfId="6132" xr:uid="{00000000-0005-0000-0000-000032150000}"/>
    <cellStyle name="Calculation 9 7 5 6 2" xfId="6133" xr:uid="{00000000-0005-0000-0000-000033150000}"/>
    <cellStyle name="Calculation 9 7 5 7" xfId="6134" xr:uid="{00000000-0005-0000-0000-000034150000}"/>
    <cellStyle name="Calculation 9 7 5 7 2" xfId="6135" xr:uid="{00000000-0005-0000-0000-000035150000}"/>
    <cellStyle name="Calculation 9 7 5 8" xfId="6136" xr:uid="{00000000-0005-0000-0000-000036150000}"/>
    <cellStyle name="Calculation 9 7 5 8 2" xfId="6137" xr:uid="{00000000-0005-0000-0000-000037150000}"/>
    <cellStyle name="Calculation 9 7 5 9" xfId="6138" xr:uid="{00000000-0005-0000-0000-000038150000}"/>
    <cellStyle name="Calculation 9 7 5 9 2" xfId="6139" xr:uid="{00000000-0005-0000-0000-000039150000}"/>
    <cellStyle name="Calculation 9 7 6" xfId="6140" xr:uid="{00000000-0005-0000-0000-00003A150000}"/>
    <cellStyle name="Calculation 9 7 6 2" xfId="6141" xr:uid="{00000000-0005-0000-0000-00003B150000}"/>
    <cellStyle name="Calculation 9 7 7" xfId="6142" xr:uid="{00000000-0005-0000-0000-00003C150000}"/>
    <cellStyle name="Calculation 9 7 7 2" xfId="6143" xr:uid="{00000000-0005-0000-0000-00003D150000}"/>
    <cellStyle name="Calculation 9 7 8" xfId="6144" xr:uid="{00000000-0005-0000-0000-00003E150000}"/>
    <cellStyle name="Calculation 9 7 8 2" xfId="6145" xr:uid="{00000000-0005-0000-0000-00003F150000}"/>
    <cellStyle name="Calculation 9 7 9" xfId="6146" xr:uid="{00000000-0005-0000-0000-000040150000}"/>
    <cellStyle name="Calculation 9 7 9 2" xfId="6147" xr:uid="{00000000-0005-0000-0000-000041150000}"/>
    <cellStyle name="Calculation 9 8" xfId="6148" xr:uid="{00000000-0005-0000-0000-000042150000}"/>
    <cellStyle name="Calculation 9 8 10" xfId="6149" xr:uid="{00000000-0005-0000-0000-000043150000}"/>
    <cellStyle name="Calculation 9 8 10 2" xfId="6150" xr:uid="{00000000-0005-0000-0000-000044150000}"/>
    <cellStyle name="Calculation 9 8 11" xfId="6151" xr:uid="{00000000-0005-0000-0000-000045150000}"/>
    <cellStyle name="Calculation 9 8 11 2" xfId="6152" xr:uid="{00000000-0005-0000-0000-000046150000}"/>
    <cellStyle name="Calculation 9 8 12" xfId="6153" xr:uid="{00000000-0005-0000-0000-000047150000}"/>
    <cellStyle name="Calculation 9 8 12 2" xfId="6154" xr:uid="{00000000-0005-0000-0000-000048150000}"/>
    <cellStyle name="Calculation 9 8 13" xfId="6155" xr:uid="{00000000-0005-0000-0000-000049150000}"/>
    <cellStyle name="Calculation 9 8 13 2" xfId="6156" xr:uid="{00000000-0005-0000-0000-00004A150000}"/>
    <cellStyle name="Calculation 9 8 14" xfId="6157" xr:uid="{00000000-0005-0000-0000-00004B150000}"/>
    <cellStyle name="Calculation 9 8 14 2" xfId="6158" xr:uid="{00000000-0005-0000-0000-00004C150000}"/>
    <cellStyle name="Calculation 9 8 15" xfId="6159" xr:uid="{00000000-0005-0000-0000-00004D150000}"/>
    <cellStyle name="Calculation 9 8 15 2" xfId="6160" xr:uid="{00000000-0005-0000-0000-00004E150000}"/>
    <cellStyle name="Calculation 9 8 16" xfId="6161" xr:uid="{00000000-0005-0000-0000-00004F150000}"/>
    <cellStyle name="Calculation 9 8 16 2" xfId="6162" xr:uid="{00000000-0005-0000-0000-000050150000}"/>
    <cellStyle name="Calculation 9 8 17" xfId="6163" xr:uid="{00000000-0005-0000-0000-000051150000}"/>
    <cellStyle name="Calculation 9 8 17 2" xfId="6164" xr:uid="{00000000-0005-0000-0000-000052150000}"/>
    <cellStyle name="Calculation 9 8 18" xfId="6165" xr:uid="{00000000-0005-0000-0000-000053150000}"/>
    <cellStyle name="Calculation 9 8 2" xfId="6166" xr:uid="{00000000-0005-0000-0000-000054150000}"/>
    <cellStyle name="Calculation 9 8 2 10" xfId="6167" xr:uid="{00000000-0005-0000-0000-000055150000}"/>
    <cellStyle name="Calculation 9 8 2 10 2" xfId="6168" xr:uid="{00000000-0005-0000-0000-000056150000}"/>
    <cellStyle name="Calculation 9 8 2 11" xfId="6169" xr:uid="{00000000-0005-0000-0000-000057150000}"/>
    <cellStyle name="Calculation 9 8 2 11 2" xfId="6170" xr:uid="{00000000-0005-0000-0000-000058150000}"/>
    <cellStyle name="Calculation 9 8 2 12" xfId="6171" xr:uid="{00000000-0005-0000-0000-000059150000}"/>
    <cellStyle name="Calculation 9 8 2 12 2" xfId="6172" xr:uid="{00000000-0005-0000-0000-00005A150000}"/>
    <cellStyle name="Calculation 9 8 2 13" xfId="6173" xr:uid="{00000000-0005-0000-0000-00005B150000}"/>
    <cellStyle name="Calculation 9 8 2 13 2" xfId="6174" xr:uid="{00000000-0005-0000-0000-00005C150000}"/>
    <cellStyle name="Calculation 9 8 2 14" xfId="6175" xr:uid="{00000000-0005-0000-0000-00005D150000}"/>
    <cellStyle name="Calculation 9 8 2 14 2" xfId="6176" xr:uid="{00000000-0005-0000-0000-00005E150000}"/>
    <cellStyle name="Calculation 9 8 2 15" xfId="6177" xr:uid="{00000000-0005-0000-0000-00005F150000}"/>
    <cellStyle name="Calculation 9 8 2 15 2" xfId="6178" xr:uid="{00000000-0005-0000-0000-000060150000}"/>
    <cellStyle name="Calculation 9 8 2 16" xfId="6179" xr:uid="{00000000-0005-0000-0000-000061150000}"/>
    <cellStyle name="Calculation 9 8 2 16 2" xfId="6180" xr:uid="{00000000-0005-0000-0000-000062150000}"/>
    <cellStyle name="Calculation 9 8 2 17" xfId="6181" xr:uid="{00000000-0005-0000-0000-000063150000}"/>
    <cellStyle name="Calculation 9 8 2 17 2" xfId="6182" xr:uid="{00000000-0005-0000-0000-000064150000}"/>
    <cellStyle name="Calculation 9 8 2 18" xfId="6183" xr:uid="{00000000-0005-0000-0000-000065150000}"/>
    <cellStyle name="Calculation 9 8 2 2" xfId="6184" xr:uid="{00000000-0005-0000-0000-000066150000}"/>
    <cellStyle name="Calculation 9 8 2 2 2" xfId="6185" xr:uid="{00000000-0005-0000-0000-000067150000}"/>
    <cellStyle name="Calculation 9 8 2 3" xfId="6186" xr:uid="{00000000-0005-0000-0000-000068150000}"/>
    <cellStyle name="Calculation 9 8 2 3 2" xfId="6187" xr:uid="{00000000-0005-0000-0000-000069150000}"/>
    <cellStyle name="Calculation 9 8 2 4" xfId="6188" xr:uid="{00000000-0005-0000-0000-00006A150000}"/>
    <cellStyle name="Calculation 9 8 2 4 2" xfId="6189" xr:uid="{00000000-0005-0000-0000-00006B150000}"/>
    <cellStyle name="Calculation 9 8 2 5" xfId="6190" xr:uid="{00000000-0005-0000-0000-00006C150000}"/>
    <cellStyle name="Calculation 9 8 2 5 2" xfId="6191" xr:uid="{00000000-0005-0000-0000-00006D150000}"/>
    <cellStyle name="Calculation 9 8 2 6" xfId="6192" xr:uid="{00000000-0005-0000-0000-00006E150000}"/>
    <cellStyle name="Calculation 9 8 2 6 2" xfId="6193" xr:uid="{00000000-0005-0000-0000-00006F150000}"/>
    <cellStyle name="Calculation 9 8 2 7" xfId="6194" xr:uid="{00000000-0005-0000-0000-000070150000}"/>
    <cellStyle name="Calculation 9 8 2 7 2" xfId="6195" xr:uid="{00000000-0005-0000-0000-000071150000}"/>
    <cellStyle name="Calculation 9 8 2 8" xfId="6196" xr:uid="{00000000-0005-0000-0000-000072150000}"/>
    <cellStyle name="Calculation 9 8 2 8 2" xfId="6197" xr:uid="{00000000-0005-0000-0000-000073150000}"/>
    <cellStyle name="Calculation 9 8 2 9" xfId="6198" xr:uid="{00000000-0005-0000-0000-000074150000}"/>
    <cellStyle name="Calculation 9 8 2 9 2" xfId="6199" xr:uid="{00000000-0005-0000-0000-000075150000}"/>
    <cellStyle name="Calculation 9 8 3" xfId="6200" xr:uid="{00000000-0005-0000-0000-000076150000}"/>
    <cellStyle name="Calculation 9 8 3 10" xfId="6201" xr:uid="{00000000-0005-0000-0000-000077150000}"/>
    <cellStyle name="Calculation 9 8 3 10 2" xfId="6202" xr:uid="{00000000-0005-0000-0000-000078150000}"/>
    <cellStyle name="Calculation 9 8 3 11" xfId="6203" xr:uid="{00000000-0005-0000-0000-000079150000}"/>
    <cellStyle name="Calculation 9 8 3 11 2" xfId="6204" xr:uid="{00000000-0005-0000-0000-00007A150000}"/>
    <cellStyle name="Calculation 9 8 3 12" xfId="6205" xr:uid="{00000000-0005-0000-0000-00007B150000}"/>
    <cellStyle name="Calculation 9 8 3 12 2" xfId="6206" xr:uid="{00000000-0005-0000-0000-00007C150000}"/>
    <cellStyle name="Calculation 9 8 3 13" xfId="6207" xr:uid="{00000000-0005-0000-0000-00007D150000}"/>
    <cellStyle name="Calculation 9 8 3 13 2" xfId="6208" xr:uid="{00000000-0005-0000-0000-00007E150000}"/>
    <cellStyle name="Calculation 9 8 3 14" xfId="6209" xr:uid="{00000000-0005-0000-0000-00007F150000}"/>
    <cellStyle name="Calculation 9 8 3 14 2" xfId="6210" xr:uid="{00000000-0005-0000-0000-000080150000}"/>
    <cellStyle name="Calculation 9 8 3 15" xfId="6211" xr:uid="{00000000-0005-0000-0000-000081150000}"/>
    <cellStyle name="Calculation 9 8 3 15 2" xfId="6212" xr:uid="{00000000-0005-0000-0000-000082150000}"/>
    <cellStyle name="Calculation 9 8 3 16" xfId="6213" xr:uid="{00000000-0005-0000-0000-000083150000}"/>
    <cellStyle name="Calculation 9 8 3 2" xfId="6214" xr:uid="{00000000-0005-0000-0000-000084150000}"/>
    <cellStyle name="Calculation 9 8 3 2 2" xfId="6215" xr:uid="{00000000-0005-0000-0000-000085150000}"/>
    <cellStyle name="Calculation 9 8 3 3" xfId="6216" xr:uid="{00000000-0005-0000-0000-000086150000}"/>
    <cellStyle name="Calculation 9 8 3 3 2" xfId="6217" xr:uid="{00000000-0005-0000-0000-000087150000}"/>
    <cellStyle name="Calculation 9 8 3 4" xfId="6218" xr:uid="{00000000-0005-0000-0000-000088150000}"/>
    <cellStyle name="Calculation 9 8 3 4 2" xfId="6219" xr:uid="{00000000-0005-0000-0000-000089150000}"/>
    <cellStyle name="Calculation 9 8 3 5" xfId="6220" xr:uid="{00000000-0005-0000-0000-00008A150000}"/>
    <cellStyle name="Calculation 9 8 3 5 2" xfId="6221" xr:uid="{00000000-0005-0000-0000-00008B150000}"/>
    <cellStyle name="Calculation 9 8 3 6" xfId="6222" xr:uid="{00000000-0005-0000-0000-00008C150000}"/>
    <cellStyle name="Calculation 9 8 3 6 2" xfId="6223" xr:uid="{00000000-0005-0000-0000-00008D150000}"/>
    <cellStyle name="Calculation 9 8 3 7" xfId="6224" xr:uid="{00000000-0005-0000-0000-00008E150000}"/>
    <cellStyle name="Calculation 9 8 3 7 2" xfId="6225" xr:uid="{00000000-0005-0000-0000-00008F150000}"/>
    <cellStyle name="Calculation 9 8 3 8" xfId="6226" xr:uid="{00000000-0005-0000-0000-000090150000}"/>
    <cellStyle name="Calculation 9 8 3 8 2" xfId="6227" xr:uid="{00000000-0005-0000-0000-000091150000}"/>
    <cellStyle name="Calculation 9 8 3 9" xfId="6228" xr:uid="{00000000-0005-0000-0000-000092150000}"/>
    <cellStyle name="Calculation 9 8 3 9 2" xfId="6229" xr:uid="{00000000-0005-0000-0000-000093150000}"/>
    <cellStyle name="Calculation 9 8 4" xfId="6230" xr:uid="{00000000-0005-0000-0000-000094150000}"/>
    <cellStyle name="Calculation 9 8 4 10" xfId="6231" xr:uid="{00000000-0005-0000-0000-000095150000}"/>
    <cellStyle name="Calculation 9 8 4 10 2" xfId="6232" xr:uid="{00000000-0005-0000-0000-000096150000}"/>
    <cellStyle name="Calculation 9 8 4 11" xfId="6233" xr:uid="{00000000-0005-0000-0000-000097150000}"/>
    <cellStyle name="Calculation 9 8 4 11 2" xfId="6234" xr:uid="{00000000-0005-0000-0000-000098150000}"/>
    <cellStyle name="Calculation 9 8 4 12" xfId="6235" xr:uid="{00000000-0005-0000-0000-000099150000}"/>
    <cellStyle name="Calculation 9 8 4 12 2" xfId="6236" xr:uid="{00000000-0005-0000-0000-00009A150000}"/>
    <cellStyle name="Calculation 9 8 4 13" xfId="6237" xr:uid="{00000000-0005-0000-0000-00009B150000}"/>
    <cellStyle name="Calculation 9 8 4 13 2" xfId="6238" xr:uid="{00000000-0005-0000-0000-00009C150000}"/>
    <cellStyle name="Calculation 9 8 4 14" xfId="6239" xr:uid="{00000000-0005-0000-0000-00009D150000}"/>
    <cellStyle name="Calculation 9 8 4 14 2" xfId="6240" xr:uid="{00000000-0005-0000-0000-00009E150000}"/>
    <cellStyle name="Calculation 9 8 4 15" xfId="6241" xr:uid="{00000000-0005-0000-0000-00009F150000}"/>
    <cellStyle name="Calculation 9 8 4 15 2" xfId="6242" xr:uid="{00000000-0005-0000-0000-0000A0150000}"/>
    <cellStyle name="Calculation 9 8 4 16" xfId="6243" xr:uid="{00000000-0005-0000-0000-0000A1150000}"/>
    <cellStyle name="Calculation 9 8 4 2" xfId="6244" xr:uid="{00000000-0005-0000-0000-0000A2150000}"/>
    <cellStyle name="Calculation 9 8 4 2 2" xfId="6245" xr:uid="{00000000-0005-0000-0000-0000A3150000}"/>
    <cellStyle name="Calculation 9 8 4 3" xfId="6246" xr:uid="{00000000-0005-0000-0000-0000A4150000}"/>
    <cellStyle name="Calculation 9 8 4 3 2" xfId="6247" xr:uid="{00000000-0005-0000-0000-0000A5150000}"/>
    <cellStyle name="Calculation 9 8 4 4" xfId="6248" xr:uid="{00000000-0005-0000-0000-0000A6150000}"/>
    <cellStyle name="Calculation 9 8 4 4 2" xfId="6249" xr:uid="{00000000-0005-0000-0000-0000A7150000}"/>
    <cellStyle name="Calculation 9 8 4 5" xfId="6250" xr:uid="{00000000-0005-0000-0000-0000A8150000}"/>
    <cellStyle name="Calculation 9 8 4 5 2" xfId="6251" xr:uid="{00000000-0005-0000-0000-0000A9150000}"/>
    <cellStyle name="Calculation 9 8 4 6" xfId="6252" xr:uid="{00000000-0005-0000-0000-0000AA150000}"/>
    <cellStyle name="Calculation 9 8 4 6 2" xfId="6253" xr:uid="{00000000-0005-0000-0000-0000AB150000}"/>
    <cellStyle name="Calculation 9 8 4 7" xfId="6254" xr:uid="{00000000-0005-0000-0000-0000AC150000}"/>
    <cellStyle name="Calculation 9 8 4 7 2" xfId="6255" xr:uid="{00000000-0005-0000-0000-0000AD150000}"/>
    <cellStyle name="Calculation 9 8 4 8" xfId="6256" xr:uid="{00000000-0005-0000-0000-0000AE150000}"/>
    <cellStyle name="Calculation 9 8 4 8 2" xfId="6257" xr:uid="{00000000-0005-0000-0000-0000AF150000}"/>
    <cellStyle name="Calculation 9 8 4 9" xfId="6258" xr:uid="{00000000-0005-0000-0000-0000B0150000}"/>
    <cellStyle name="Calculation 9 8 4 9 2" xfId="6259" xr:uid="{00000000-0005-0000-0000-0000B1150000}"/>
    <cellStyle name="Calculation 9 8 5" xfId="6260" xr:uid="{00000000-0005-0000-0000-0000B2150000}"/>
    <cellStyle name="Calculation 9 8 5 10" xfId="6261" xr:uid="{00000000-0005-0000-0000-0000B3150000}"/>
    <cellStyle name="Calculation 9 8 5 10 2" xfId="6262" xr:uid="{00000000-0005-0000-0000-0000B4150000}"/>
    <cellStyle name="Calculation 9 8 5 11" xfId="6263" xr:uid="{00000000-0005-0000-0000-0000B5150000}"/>
    <cellStyle name="Calculation 9 8 5 11 2" xfId="6264" xr:uid="{00000000-0005-0000-0000-0000B6150000}"/>
    <cellStyle name="Calculation 9 8 5 12" xfId="6265" xr:uid="{00000000-0005-0000-0000-0000B7150000}"/>
    <cellStyle name="Calculation 9 8 5 12 2" xfId="6266" xr:uid="{00000000-0005-0000-0000-0000B8150000}"/>
    <cellStyle name="Calculation 9 8 5 13" xfId="6267" xr:uid="{00000000-0005-0000-0000-0000B9150000}"/>
    <cellStyle name="Calculation 9 8 5 13 2" xfId="6268" xr:uid="{00000000-0005-0000-0000-0000BA150000}"/>
    <cellStyle name="Calculation 9 8 5 14" xfId="6269" xr:uid="{00000000-0005-0000-0000-0000BB150000}"/>
    <cellStyle name="Calculation 9 8 5 2" xfId="6270" xr:uid="{00000000-0005-0000-0000-0000BC150000}"/>
    <cellStyle name="Calculation 9 8 5 2 2" xfId="6271" xr:uid="{00000000-0005-0000-0000-0000BD150000}"/>
    <cellStyle name="Calculation 9 8 5 3" xfId="6272" xr:uid="{00000000-0005-0000-0000-0000BE150000}"/>
    <cellStyle name="Calculation 9 8 5 3 2" xfId="6273" xr:uid="{00000000-0005-0000-0000-0000BF150000}"/>
    <cellStyle name="Calculation 9 8 5 4" xfId="6274" xr:uid="{00000000-0005-0000-0000-0000C0150000}"/>
    <cellStyle name="Calculation 9 8 5 4 2" xfId="6275" xr:uid="{00000000-0005-0000-0000-0000C1150000}"/>
    <cellStyle name="Calculation 9 8 5 5" xfId="6276" xr:uid="{00000000-0005-0000-0000-0000C2150000}"/>
    <cellStyle name="Calculation 9 8 5 5 2" xfId="6277" xr:uid="{00000000-0005-0000-0000-0000C3150000}"/>
    <cellStyle name="Calculation 9 8 5 6" xfId="6278" xr:uid="{00000000-0005-0000-0000-0000C4150000}"/>
    <cellStyle name="Calculation 9 8 5 6 2" xfId="6279" xr:uid="{00000000-0005-0000-0000-0000C5150000}"/>
    <cellStyle name="Calculation 9 8 5 7" xfId="6280" xr:uid="{00000000-0005-0000-0000-0000C6150000}"/>
    <cellStyle name="Calculation 9 8 5 7 2" xfId="6281" xr:uid="{00000000-0005-0000-0000-0000C7150000}"/>
    <cellStyle name="Calculation 9 8 5 8" xfId="6282" xr:uid="{00000000-0005-0000-0000-0000C8150000}"/>
    <cellStyle name="Calculation 9 8 5 8 2" xfId="6283" xr:uid="{00000000-0005-0000-0000-0000C9150000}"/>
    <cellStyle name="Calculation 9 8 5 9" xfId="6284" xr:uid="{00000000-0005-0000-0000-0000CA150000}"/>
    <cellStyle name="Calculation 9 8 5 9 2" xfId="6285" xr:uid="{00000000-0005-0000-0000-0000CB150000}"/>
    <cellStyle name="Calculation 9 8 6" xfId="6286" xr:uid="{00000000-0005-0000-0000-0000CC150000}"/>
    <cellStyle name="Calculation 9 8 6 2" xfId="6287" xr:uid="{00000000-0005-0000-0000-0000CD150000}"/>
    <cellStyle name="Calculation 9 8 7" xfId="6288" xr:uid="{00000000-0005-0000-0000-0000CE150000}"/>
    <cellStyle name="Calculation 9 8 7 2" xfId="6289" xr:uid="{00000000-0005-0000-0000-0000CF150000}"/>
    <cellStyle name="Calculation 9 8 8" xfId="6290" xr:uid="{00000000-0005-0000-0000-0000D0150000}"/>
    <cellStyle name="Calculation 9 8 8 2" xfId="6291" xr:uid="{00000000-0005-0000-0000-0000D1150000}"/>
    <cellStyle name="Calculation 9 8 9" xfId="6292" xr:uid="{00000000-0005-0000-0000-0000D2150000}"/>
    <cellStyle name="Calculation 9 8 9 2" xfId="6293" xr:uid="{00000000-0005-0000-0000-0000D3150000}"/>
    <cellStyle name="Calculation 9 9" xfId="6294" xr:uid="{00000000-0005-0000-0000-0000D4150000}"/>
    <cellStyle name="Calculation 9 9 10" xfId="6295" xr:uid="{00000000-0005-0000-0000-0000D5150000}"/>
    <cellStyle name="Calculation 9 9 10 2" xfId="6296" xr:uid="{00000000-0005-0000-0000-0000D6150000}"/>
    <cellStyle name="Calculation 9 9 11" xfId="6297" xr:uid="{00000000-0005-0000-0000-0000D7150000}"/>
    <cellStyle name="Calculation 9 9 11 2" xfId="6298" xr:uid="{00000000-0005-0000-0000-0000D8150000}"/>
    <cellStyle name="Calculation 9 9 12" xfId="6299" xr:uid="{00000000-0005-0000-0000-0000D9150000}"/>
    <cellStyle name="Calculation 9 9 12 2" xfId="6300" xr:uid="{00000000-0005-0000-0000-0000DA150000}"/>
    <cellStyle name="Calculation 9 9 13" xfId="6301" xr:uid="{00000000-0005-0000-0000-0000DB150000}"/>
    <cellStyle name="Calculation 9 9 13 2" xfId="6302" xr:uid="{00000000-0005-0000-0000-0000DC150000}"/>
    <cellStyle name="Calculation 9 9 14" xfId="6303" xr:uid="{00000000-0005-0000-0000-0000DD150000}"/>
    <cellStyle name="Calculation 9 9 14 2" xfId="6304" xr:uid="{00000000-0005-0000-0000-0000DE150000}"/>
    <cellStyle name="Calculation 9 9 15" xfId="6305" xr:uid="{00000000-0005-0000-0000-0000DF150000}"/>
    <cellStyle name="Calculation 9 9 15 2" xfId="6306" xr:uid="{00000000-0005-0000-0000-0000E0150000}"/>
    <cellStyle name="Calculation 9 9 16" xfId="6307" xr:uid="{00000000-0005-0000-0000-0000E1150000}"/>
    <cellStyle name="Calculation 9 9 16 2" xfId="6308" xr:uid="{00000000-0005-0000-0000-0000E2150000}"/>
    <cellStyle name="Calculation 9 9 17" xfId="6309" xr:uid="{00000000-0005-0000-0000-0000E3150000}"/>
    <cellStyle name="Calculation 9 9 17 2" xfId="6310" xr:uid="{00000000-0005-0000-0000-0000E4150000}"/>
    <cellStyle name="Calculation 9 9 18" xfId="6311" xr:uid="{00000000-0005-0000-0000-0000E5150000}"/>
    <cellStyle name="Calculation 9 9 2" xfId="6312" xr:uid="{00000000-0005-0000-0000-0000E6150000}"/>
    <cellStyle name="Calculation 9 9 2 10" xfId="6313" xr:uid="{00000000-0005-0000-0000-0000E7150000}"/>
    <cellStyle name="Calculation 9 9 2 10 2" xfId="6314" xr:uid="{00000000-0005-0000-0000-0000E8150000}"/>
    <cellStyle name="Calculation 9 9 2 11" xfId="6315" xr:uid="{00000000-0005-0000-0000-0000E9150000}"/>
    <cellStyle name="Calculation 9 9 2 11 2" xfId="6316" xr:uid="{00000000-0005-0000-0000-0000EA150000}"/>
    <cellStyle name="Calculation 9 9 2 12" xfId="6317" xr:uid="{00000000-0005-0000-0000-0000EB150000}"/>
    <cellStyle name="Calculation 9 9 2 12 2" xfId="6318" xr:uid="{00000000-0005-0000-0000-0000EC150000}"/>
    <cellStyle name="Calculation 9 9 2 13" xfId="6319" xr:uid="{00000000-0005-0000-0000-0000ED150000}"/>
    <cellStyle name="Calculation 9 9 2 13 2" xfId="6320" xr:uid="{00000000-0005-0000-0000-0000EE150000}"/>
    <cellStyle name="Calculation 9 9 2 14" xfId="6321" xr:uid="{00000000-0005-0000-0000-0000EF150000}"/>
    <cellStyle name="Calculation 9 9 2 14 2" xfId="6322" xr:uid="{00000000-0005-0000-0000-0000F0150000}"/>
    <cellStyle name="Calculation 9 9 2 15" xfId="6323" xr:uid="{00000000-0005-0000-0000-0000F1150000}"/>
    <cellStyle name="Calculation 9 9 2 15 2" xfId="6324" xr:uid="{00000000-0005-0000-0000-0000F2150000}"/>
    <cellStyle name="Calculation 9 9 2 16" xfId="6325" xr:uid="{00000000-0005-0000-0000-0000F3150000}"/>
    <cellStyle name="Calculation 9 9 2 16 2" xfId="6326" xr:uid="{00000000-0005-0000-0000-0000F4150000}"/>
    <cellStyle name="Calculation 9 9 2 17" xfId="6327" xr:uid="{00000000-0005-0000-0000-0000F5150000}"/>
    <cellStyle name="Calculation 9 9 2 17 2" xfId="6328" xr:uid="{00000000-0005-0000-0000-0000F6150000}"/>
    <cellStyle name="Calculation 9 9 2 18" xfId="6329" xr:uid="{00000000-0005-0000-0000-0000F7150000}"/>
    <cellStyle name="Calculation 9 9 2 2" xfId="6330" xr:uid="{00000000-0005-0000-0000-0000F8150000}"/>
    <cellStyle name="Calculation 9 9 2 2 2" xfId="6331" xr:uid="{00000000-0005-0000-0000-0000F9150000}"/>
    <cellStyle name="Calculation 9 9 2 3" xfId="6332" xr:uid="{00000000-0005-0000-0000-0000FA150000}"/>
    <cellStyle name="Calculation 9 9 2 3 2" xfId="6333" xr:uid="{00000000-0005-0000-0000-0000FB150000}"/>
    <cellStyle name="Calculation 9 9 2 4" xfId="6334" xr:uid="{00000000-0005-0000-0000-0000FC150000}"/>
    <cellStyle name="Calculation 9 9 2 4 2" xfId="6335" xr:uid="{00000000-0005-0000-0000-0000FD150000}"/>
    <cellStyle name="Calculation 9 9 2 5" xfId="6336" xr:uid="{00000000-0005-0000-0000-0000FE150000}"/>
    <cellStyle name="Calculation 9 9 2 5 2" xfId="6337" xr:uid="{00000000-0005-0000-0000-0000FF150000}"/>
    <cellStyle name="Calculation 9 9 2 6" xfId="6338" xr:uid="{00000000-0005-0000-0000-000000160000}"/>
    <cellStyle name="Calculation 9 9 2 6 2" xfId="6339" xr:uid="{00000000-0005-0000-0000-000001160000}"/>
    <cellStyle name="Calculation 9 9 2 7" xfId="6340" xr:uid="{00000000-0005-0000-0000-000002160000}"/>
    <cellStyle name="Calculation 9 9 2 7 2" xfId="6341" xr:uid="{00000000-0005-0000-0000-000003160000}"/>
    <cellStyle name="Calculation 9 9 2 8" xfId="6342" xr:uid="{00000000-0005-0000-0000-000004160000}"/>
    <cellStyle name="Calculation 9 9 2 8 2" xfId="6343" xr:uid="{00000000-0005-0000-0000-000005160000}"/>
    <cellStyle name="Calculation 9 9 2 9" xfId="6344" xr:uid="{00000000-0005-0000-0000-000006160000}"/>
    <cellStyle name="Calculation 9 9 2 9 2" xfId="6345" xr:uid="{00000000-0005-0000-0000-000007160000}"/>
    <cellStyle name="Calculation 9 9 3" xfId="6346" xr:uid="{00000000-0005-0000-0000-000008160000}"/>
    <cellStyle name="Calculation 9 9 3 10" xfId="6347" xr:uid="{00000000-0005-0000-0000-000009160000}"/>
    <cellStyle name="Calculation 9 9 3 10 2" xfId="6348" xr:uid="{00000000-0005-0000-0000-00000A160000}"/>
    <cellStyle name="Calculation 9 9 3 11" xfId="6349" xr:uid="{00000000-0005-0000-0000-00000B160000}"/>
    <cellStyle name="Calculation 9 9 3 11 2" xfId="6350" xr:uid="{00000000-0005-0000-0000-00000C160000}"/>
    <cellStyle name="Calculation 9 9 3 12" xfId="6351" xr:uid="{00000000-0005-0000-0000-00000D160000}"/>
    <cellStyle name="Calculation 9 9 3 12 2" xfId="6352" xr:uid="{00000000-0005-0000-0000-00000E160000}"/>
    <cellStyle name="Calculation 9 9 3 13" xfId="6353" xr:uid="{00000000-0005-0000-0000-00000F160000}"/>
    <cellStyle name="Calculation 9 9 3 13 2" xfId="6354" xr:uid="{00000000-0005-0000-0000-000010160000}"/>
    <cellStyle name="Calculation 9 9 3 14" xfId="6355" xr:uid="{00000000-0005-0000-0000-000011160000}"/>
    <cellStyle name="Calculation 9 9 3 14 2" xfId="6356" xr:uid="{00000000-0005-0000-0000-000012160000}"/>
    <cellStyle name="Calculation 9 9 3 15" xfId="6357" xr:uid="{00000000-0005-0000-0000-000013160000}"/>
    <cellStyle name="Calculation 9 9 3 15 2" xfId="6358" xr:uid="{00000000-0005-0000-0000-000014160000}"/>
    <cellStyle name="Calculation 9 9 3 16" xfId="6359" xr:uid="{00000000-0005-0000-0000-000015160000}"/>
    <cellStyle name="Calculation 9 9 3 2" xfId="6360" xr:uid="{00000000-0005-0000-0000-000016160000}"/>
    <cellStyle name="Calculation 9 9 3 2 2" xfId="6361" xr:uid="{00000000-0005-0000-0000-000017160000}"/>
    <cellStyle name="Calculation 9 9 3 3" xfId="6362" xr:uid="{00000000-0005-0000-0000-000018160000}"/>
    <cellStyle name="Calculation 9 9 3 3 2" xfId="6363" xr:uid="{00000000-0005-0000-0000-000019160000}"/>
    <cellStyle name="Calculation 9 9 3 4" xfId="6364" xr:uid="{00000000-0005-0000-0000-00001A160000}"/>
    <cellStyle name="Calculation 9 9 3 4 2" xfId="6365" xr:uid="{00000000-0005-0000-0000-00001B160000}"/>
    <cellStyle name="Calculation 9 9 3 5" xfId="6366" xr:uid="{00000000-0005-0000-0000-00001C160000}"/>
    <cellStyle name="Calculation 9 9 3 5 2" xfId="6367" xr:uid="{00000000-0005-0000-0000-00001D160000}"/>
    <cellStyle name="Calculation 9 9 3 6" xfId="6368" xr:uid="{00000000-0005-0000-0000-00001E160000}"/>
    <cellStyle name="Calculation 9 9 3 6 2" xfId="6369" xr:uid="{00000000-0005-0000-0000-00001F160000}"/>
    <cellStyle name="Calculation 9 9 3 7" xfId="6370" xr:uid="{00000000-0005-0000-0000-000020160000}"/>
    <cellStyle name="Calculation 9 9 3 7 2" xfId="6371" xr:uid="{00000000-0005-0000-0000-000021160000}"/>
    <cellStyle name="Calculation 9 9 3 8" xfId="6372" xr:uid="{00000000-0005-0000-0000-000022160000}"/>
    <cellStyle name="Calculation 9 9 3 8 2" xfId="6373" xr:uid="{00000000-0005-0000-0000-000023160000}"/>
    <cellStyle name="Calculation 9 9 3 9" xfId="6374" xr:uid="{00000000-0005-0000-0000-000024160000}"/>
    <cellStyle name="Calculation 9 9 3 9 2" xfId="6375" xr:uid="{00000000-0005-0000-0000-000025160000}"/>
    <cellStyle name="Calculation 9 9 4" xfId="6376" xr:uid="{00000000-0005-0000-0000-000026160000}"/>
    <cellStyle name="Calculation 9 9 4 10" xfId="6377" xr:uid="{00000000-0005-0000-0000-000027160000}"/>
    <cellStyle name="Calculation 9 9 4 10 2" xfId="6378" xr:uid="{00000000-0005-0000-0000-000028160000}"/>
    <cellStyle name="Calculation 9 9 4 11" xfId="6379" xr:uid="{00000000-0005-0000-0000-000029160000}"/>
    <cellStyle name="Calculation 9 9 4 11 2" xfId="6380" xr:uid="{00000000-0005-0000-0000-00002A160000}"/>
    <cellStyle name="Calculation 9 9 4 12" xfId="6381" xr:uid="{00000000-0005-0000-0000-00002B160000}"/>
    <cellStyle name="Calculation 9 9 4 12 2" xfId="6382" xr:uid="{00000000-0005-0000-0000-00002C160000}"/>
    <cellStyle name="Calculation 9 9 4 13" xfId="6383" xr:uid="{00000000-0005-0000-0000-00002D160000}"/>
    <cellStyle name="Calculation 9 9 4 13 2" xfId="6384" xr:uid="{00000000-0005-0000-0000-00002E160000}"/>
    <cellStyle name="Calculation 9 9 4 14" xfId="6385" xr:uid="{00000000-0005-0000-0000-00002F160000}"/>
    <cellStyle name="Calculation 9 9 4 14 2" xfId="6386" xr:uid="{00000000-0005-0000-0000-000030160000}"/>
    <cellStyle name="Calculation 9 9 4 15" xfId="6387" xr:uid="{00000000-0005-0000-0000-000031160000}"/>
    <cellStyle name="Calculation 9 9 4 15 2" xfId="6388" xr:uid="{00000000-0005-0000-0000-000032160000}"/>
    <cellStyle name="Calculation 9 9 4 16" xfId="6389" xr:uid="{00000000-0005-0000-0000-000033160000}"/>
    <cellStyle name="Calculation 9 9 4 2" xfId="6390" xr:uid="{00000000-0005-0000-0000-000034160000}"/>
    <cellStyle name="Calculation 9 9 4 2 2" xfId="6391" xr:uid="{00000000-0005-0000-0000-000035160000}"/>
    <cellStyle name="Calculation 9 9 4 3" xfId="6392" xr:uid="{00000000-0005-0000-0000-000036160000}"/>
    <cellStyle name="Calculation 9 9 4 3 2" xfId="6393" xr:uid="{00000000-0005-0000-0000-000037160000}"/>
    <cellStyle name="Calculation 9 9 4 4" xfId="6394" xr:uid="{00000000-0005-0000-0000-000038160000}"/>
    <cellStyle name="Calculation 9 9 4 4 2" xfId="6395" xr:uid="{00000000-0005-0000-0000-000039160000}"/>
    <cellStyle name="Calculation 9 9 4 5" xfId="6396" xr:uid="{00000000-0005-0000-0000-00003A160000}"/>
    <cellStyle name="Calculation 9 9 4 5 2" xfId="6397" xr:uid="{00000000-0005-0000-0000-00003B160000}"/>
    <cellStyle name="Calculation 9 9 4 6" xfId="6398" xr:uid="{00000000-0005-0000-0000-00003C160000}"/>
    <cellStyle name="Calculation 9 9 4 6 2" xfId="6399" xr:uid="{00000000-0005-0000-0000-00003D160000}"/>
    <cellStyle name="Calculation 9 9 4 7" xfId="6400" xr:uid="{00000000-0005-0000-0000-00003E160000}"/>
    <cellStyle name="Calculation 9 9 4 7 2" xfId="6401" xr:uid="{00000000-0005-0000-0000-00003F160000}"/>
    <cellStyle name="Calculation 9 9 4 8" xfId="6402" xr:uid="{00000000-0005-0000-0000-000040160000}"/>
    <cellStyle name="Calculation 9 9 4 8 2" xfId="6403" xr:uid="{00000000-0005-0000-0000-000041160000}"/>
    <cellStyle name="Calculation 9 9 4 9" xfId="6404" xr:uid="{00000000-0005-0000-0000-000042160000}"/>
    <cellStyle name="Calculation 9 9 4 9 2" xfId="6405" xr:uid="{00000000-0005-0000-0000-000043160000}"/>
    <cellStyle name="Calculation 9 9 5" xfId="6406" xr:uid="{00000000-0005-0000-0000-000044160000}"/>
    <cellStyle name="Calculation 9 9 5 10" xfId="6407" xr:uid="{00000000-0005-0000-0000-000045160000}"/>
    <cellStyle name="Calculation 9 9 5 10 2" xfId="6408" xr:uid="{00000000-0005-0000-0000-000046160000}"/>
    <cellStyle name="Calculation 9 9 5 11" xfId="6409" xr:uid="{00000000-0005-0000-0000-000047160000}"/>
    <cellStyle name="Calculation 9 9 5 11 2" xfId="6410" xr:uid="{00000000-0005-0000-0000-000048160000}"/>
    <cellStyle name="Calculation 9 9 5 12" xfId="6411" xr:uid="{00000000-0005-0000-0000-000049160000}"/>
    <cellStyle name="Calculation 9 9 5 12 2" xfId="6412" xr:uid="{00000000-0005-0000-0000-00004A160000}"/>
    <cellStyle name="Calculation 9 9 5 13" xfId="6413" xr:uid="{00000000-0005-0000-0000-00004B160000}"/>
    <cellStyle name="Calculation 9 9 5 13 2" xfId="6414" xr:uid="{00000000-0005-0000-0000-00004C160000}"/>
    <cellStyle name="Calculation 9 9 5 14" xfId="6415" xr:uid="{00000000-0005-0000-0000-00004D160000}"/>
    <cellStyle name="Calculation 9 9 5 2" xfId="6416" xr:uid="{00000000-0005-0000-0000-00004E160000}"/>
    <cellStyle name="Calculation 9 9 5 2 2" xfId="6417" xr:uid="{00000000-0005-0000-0000-00004F160000}"/>
    <cellStyle name="Calculation 9 9 5 3" xfId="6418" xr:uid="{00000000-0005-0000-0000-000050160000}"/>
    <cellStyle name="Calculation 9 9 5 3 2" xfId="6419" xr:uid="{00000000-0005-0000-0000-000051160000}"/>
    <cellStyle name="Calculation 9 9 5 4" xfId="6420" xr:uid="{00000000-0005-0000-0000-000052160000}"/>
    <cellStyle name="Calculation 9 9 5 4 2" xfId="6421" xr:uid="{00000000-0005-0000-0000-000053160000}"/>
    <cellStyle name="Calculation 9 9 5 5" xfId="6422" xr:uid="{00000000-0005-0000-0000-000054160000}"/>
    <cellStyle name="Calculation 9 9 5 5 2" xfId="6423" xr:uid="{00000000-0005-0000-0000-000055160000}"/>
    <cellStyle name="Calculation 9 9 5 6" xfId="6424" xr:uid="{00000000-0005-0000-0000-000056160000}"/>
    <cellStyle name="Calculation 9 9 5 6 2" xfId="6425" xr:uid="{00000000-0005-0000-0000-000057160000}"/>
    <cellStyle name="Calculation 9 9 5 7" xfId="6426" xr:uid="{00000000-0005-0000-0000-000058160000}"/>
    <cellStyle name="Calculation 9 9 5 7 2" xfId="6427" xr:uid="{00000000-0005-0000-0000-000059160000}"/>
    <cellStyle name="Calculation 9 9 5 8" xfId="6428" xr:uid="{00000000-0005-0000-0000-00005A160000}"/>
    <cellStyle name="Calculation 9 9 5 8 2" xfId="6429" xr:uid="{00000000-0005-0000-0000-00005B160000}"/>
    <cellStyle name="Calculation 9 9 5 9" xfId="6430" xr:uid="{00000000-0005-0000-0000-00005C160000}"/>
    <cellStyle name="Calculation 9 9 5 9 2" xfId="6431" xr:uid="{00000000-0005-0000-0000-00005D160000}"/>
    <cellStyle name="Calculation 9 9 6" xfId="6432" xr:uid="{00000000-0005-0000-0000-00005E160000}"/>
    <cellStyle name="Calculation 9 9 6 2" xfId="6433" xr:uid="{00000000-0005-0000-0000-00005F160000}"/>
    <cellStyle name="Calculation 9 9 7" xfId="6434" xr:uid="{00000000-0005-0000-0000-000060160000}"/>
    <cellStyle name="Calculation 9 9 7 2" xfId="6435" xr:uid="{00000000-0005-0000-0000-000061160000}"/>
    <cellStyle name="Calculation 9 9 8" xfId="6436" xr:uid="{00000000-0005-0000-0000-000062160000}"/>
    <cellStyle name="Calculation 9 9 8 2" xfId="6437" xr:uid="{00000000-0005-0000-0000-000063160000}"/>
    <cellStyle name="Calculation 9 9 9" xfId="6438" xr:uid="{00000000-0005-0000-0000-000064160000}"/>
    <cellStyle name="Calculation 9 9 9 2" xfId="6439" xr:uid="{00000000-0005-0000-0000-000065160000}"/>
    <cellStyle name="Check Cell 10" xfId="6440" xr:uid="{00000000-0005-0000-0000-000066160000}"/>
    <cellStyle name="Check Cell 2" xfId="179" xr:uid="{00000000-0005-0000-0000-000067160000}"/>
    <cellStyle name="Check Cell 2 2" xfId="180" xr:uid="{00000000-0005-0000-0000-000068160000}"/>
    <cellStyle name="Check Cell 2 3" xfId="6441" xr:uid="{00000000-0005-0000-0000-000069160000}"/>
    <cellStyle name="Check Cell 3" xfId="181" xr:uid="{00000000-0005-0000-0000-00006A160000}"/>
    <cellStyle name="Check Cell 3 2" xfId="6442" xr:uid="{00000000-0005-0000-0000-00006B160000}"/>
    <cellStyle name="Check Cell 4" xfId="182" xr:uid="{00000000-0005-0000-0000-00006C160000}"/>
    <cellStyle name="Check Cell 4 2" xfId="6443" xr:uid="{00000000-0005-0000-0000-00006D160000}"/>
    <cellStyle name="Check Cell 5" xfId="6444" xr:uid="{00000000-0005-0000-0000-00006E160000}"/>
    <cellStyle name="Check Cell 6" xfId="6445" xr:uid="{00000000-0005-0000-0000-00006F160000}"/>
    <cellStyle name="Check Cell 7" xfId="6446" xr:uid="{00000000-0005-0000-0000-000070160000}"/>
    <cellStyle name="Check Cell 8" xfId="6447" xr:uid="{00000000-0005-0000-0000-000071160000}"/>
    <cellStyle name="Check Cell 9" xfId="6448" xr:uid="{00000000-0005-0000-0000-000072160000}"/>
    <cellStyle name="Comma" xfId="1" builtinId="3"/>
    <cellStyle name="Comma 10" xfId="183" xr:uid="{00000000-0005-0000-0000-000074160000}"/>
    <cellStyle name="Comma 10 2" xfId="184" xr:uid="{00000000-0005-0000-0000-000075160000}"/>
    <cellStyle name="Comma 10 2 2" xfId="6450" xr:uid="{00000000-0005-0000-0000-000076160000}"/>
    <cellStyle name="Comma 10 3" xfId="185" xr:uid="{00000000-0005-0000-0000-000077160000}"/>
    <cellStyle name="Comma 10 3 2" xfId="6451" xr:uid="{00000000-0005-0000-0000-000078160000}"/>
    <cellStyle name="Comma 10 4" xfId="6452" xr:uid="{00000000-0005-0000-0000-000079160000}"/>
    <cellStyle name="Comma 10 5" xfId="6449" xr:uid="{00000000-0005-0000-0000-00007A160000}"/>
    <cellStyle name="Comma 11" xfId="186" xr:uid="{00000000-0005-0000-0000-00007B160000}"/>
    <cellStyle name="Comma 11 2" xfId="6453" xr:uid="{00000000-0005-0000-0000-00007C160000}"/>
    <cellStyle name="Comma 12" xfId="847" xr:uid="{00000000-0005-0000-0000-00007D160000}"/>
    <cellStyle name="Comma 12 2" xfId="6454" xr:uid="{00000000-0005-0000-0000-00007E160000}"/>
    <cellStyle name="Comma 13" xfId="6455" xr:uid="{00000000-0005-0000-0000-00007F160000}"/>
    <cellStyle name="Comma 13 2" xfId="6456" xr:uid="{00000000-0005-0000-0000-000080160000}"/>
    <cellStyle name="Comma 14" xfId="6457" xr:uid="{00000000-0005-0000-0000-000081160000}"/>
    <cellStyle name="Comma 15" xfId="6458" xr:uid="{00000000-0005-0000-0000-000082160000}"/>
    <cellStyle name="Comma 16" xfId="6459" xr:uid="{00000000-0005-0000-0000-000083160000}"/>
    <cellStyle name="Comma 17" xfId="6460" xr:uid="{00000000-0005-0000-0000-000084160000}"/>
    <cellStyle name="Comma 18" xfId="850" xr:uid="{00000000-0005-0000-0000-000085160000}"/>
    <cellStyle name="Comma 19" xfId="28175" xr:uid="{00000000-0005-0000-0000-000086160000}"/>
    <cellStyle name="Comma 2" xfId="2" xr:uid="{00000000-0005-0000-0000-000087160000}"/>
    <cellStyle name="Comma 2 2" xfId="3" xr:uid="{00000000-0005-0000-0000-000088160000}"/>
    <cellStyle name="Comma 2 2 2" xfId="188" xr:uid="{00000000-0005-0000-0000-000089160000}"/>
    <cellStyle name="Comma 2 2 2 2" xfId="6463" xr:uid="{00000000-0005-0000-0000-00008A160000}"/>
    <cellStyle name="Comma 2 2 2 3" xfId="6464" xr:uid="{00000000-0005-0000-0000-00008B160000}"/>
    <cellStyle name="Comma 2 2 2 4" xfId="6462" xr:uid="{00000000-0005-0000-0000-00008C160000}"/>
    <cellStyle name="Comma 2 2 3" xfId="187" xr:uid="{00000000-0005-0000-0000-00008D160000}"/>
    <cellStyle name="Comma 2 2 3 2" xfId="6465" xr:uid="{00000000-0005-0000-0000-00008E160000}"/>
    <cellStyle name="Comma 2 2 4" xfId="6466" xr:uid="{00000000-0005-0000-0000-00008F160000}"/>
    <cellStyle name="Comma 2 2 5" xfId="6467" xr:uid="{00000000-0005-0000-0000-000090160000}"/>
    <cellStyle name="Comma 2 3" xfId="4" xr:uid="{00000000-0005-0000-0000-000091160000}"/>
    <cellStyle name="Comma 2 3 2" xfId="190" xr:uid="{00000000-0005-0000-0000-000092160000}"/>
    <cellStyle name="Comma 2 3 3" xfId="191" xr:uid="{00000000-0005-0000-0000-000093160000}"/>
    <cellStyle name="Comma 2 3 4" xfId="192" xr:uid="{00000000-0005-0000-0000-000094160000}"/>
    <cellStyle name="Comma 2 3 5" xfId="189" xr:uid="{00000000-0005-0000-0000-000095160000}"/>
    <cellStyle name="Comma 2 4" xfId="25" xr:uid="{00000000-0005-0000-0000-000096160000}"/>
    <cellStyle name="Comma 2 5" xfId="6461" xr:uid="{00000000-0005-0000-0000-000097160000}"/>
    <cellStyle name="Comma 3" xfId="23" xr:uid="{00000000-0005-0000-0000-000098160000}"/>
    <cellStyle name="Comma 3 10" xfId="6468" xr:uid="{00000000-0005-0000-0000-000099160000}"/>
    <cellStyle name="Comma 3 2" xfId="194" xr:uid="{00000000-0005-0000-0000-00009A160000}"/>
    <cellStyle name="Comma 3 2 2" xfId="6469" xr:uid="{00000000-0005-0000-0000-00009B160000}"/>
    <cellStyle name="Comma 3 3" xfId="195" xr:uid="{00000000-0005-0000-0000-00009C160000}"/>
    <cellStyle name="Comma 3 3 2" xfId="196" xr:uid="{00000000-0005-0000-0000-00009D160000}"/>
    <cellStyle name="Comma 3 3 2 2" xfId="197" xr:uid="{00000000-0005-0000-0000-00009E160000}"/>
    <cellStyle name="Comma 3 3 2 2 2" xfId="198" xr:uid="{00000000-0005-0000-0000-00009F160000}"/>
    <cellStyle name="Comma 3 3 2 3" xfId="199" xr:uid="{00000000-0005-0000-0000-0000A0160000}"/>
    <cellStyle name="Comma 3 3 3" xfId="200" xr:uid="{00000000-0005-0000-0000-0000A1160000}"/>
    <cellStyle name="Comma 3 3 3 2" xfId="201" xr:uid="{00000000-0005-0000-0000-0000A2160000}"/>
    <cellStyle name="Comma 3 3 4" xfId="202" xr:uid="{00000000-0005-0000-0000-0000A3160000}"/>
    <cellStyle name="Comma 3 3 5" xfId="6470" xr:uid="{00000000-0005-0000-0000-0000A4160000}"/>
    <cellStyle name="Comma 3 4" xfId="203" xr:uid="{00000000-0005-0000-0000-0000A5160000}"/>
    <cellStyle name="Comma 3 4 2" xfId="204" xr:uid="{00000000-0005-0000-0000-0000A6160000}"/>
    <cellStyle name="Comma 3 4 2 2" xfId="205" xr:uid="{00000000-0005-0000-0000-0000A7160000}"/>
    <cellStyle name="Comma 3 4 3" xfId="206" xr:uid="{00000000-0005-0000-0000-0000A8160000}"/>
    <cellStyle name="Comma 3 5" xfId="207" xr:uid="{00000000-0005-0000-0000-0000A9160000}"/>
    <cellStyle name="Comma 3 5 2" xfId="208" xr:uid="{00000000-0005-0000-0000-0000AA160000}"/>
    <cellStyle name="Comma 3 5 2 2" xfId="209" xr:uid="{00000000-0005-0000-0000-0000AB160000}"/>
    <cellStyle name="Comma 3 5 3" xfId="210" xr:uid="{00000000-0005-0000-0000-0000AC160000}"/>
    <cellStyle name="Comma 3 6" xfId="211" xr:uid="{00000000-0005-0000-0000-0000AD160000}"/>
    <cellStyle name="Comma 3 6 2" xfId="212" xr:uid="{00000000-0005-0000-0000-0000AE160000}"/>
    <cellStyle name="Comma 3 6 2 2" xfId="213" xr:uid="{00000000-0005-0000-0000-0000AF160000}"/>
    <cellStyle name="Comma 3 6 3" xfId="214" xr:uid="{00000000-0005-0000-0000-0000B0160000}"/>
    <cellStyle name="Comma 3 7" xfId="215" xr:uid="{00000000-0005-0000-0000-0000B1160000}"/>
    <cellStyle name="Comma 3 7 2" xfId="216" xr:uid="{00000000-0005-0000-0000-0000B2160000}"/>
    <cellStyle name="Comma 3 8" xfId="217" xr:uid="{00000000-0005-0000-0000-0000B3160000}"/>
    <cellStyle name="Comma 3 9" xfId="193" xr:uid="{00000000-0005-0000-0000-0000B4160000}"/>
    <cellStyle name="Comma 4" xfId="218" xr:uid="{00000000-0005-0000-0000-0000B5160000}"/>
    <cellStyle name="Comma 4 2" xfId="219" xr:uid="{00000000-0005-0000-0000-0000B6160000}"/>
    <cellStyle name="Comma 4 2 2" xfId="220" xr:uid="{00000000-0005-0000-0000-0000B7160000}"/>
    <cellStyle name="Comma 4 2 2 2" xfId="221" xr:uid="{00000000-0005-0000-0000-0000B8160000}"/>
    <cellStyle name="Comma 4 2 2 2 2" xfId="222" xr:uid="{00000000-0005-0000-0000-0000B9160000}"/>
    <cellStyle name="Comma 4 2 2 3" xfId="223" xr:uid="{00000000-0005-0000-0000-0000BA160000}"/>
    <cellStyle name="Comma 4 2 3" xfId="224" xr:uid="{00000000-0005-0000-0000-0000BB160000}"/>
    <cellStyle name="Comma 4 2 3 2" xfId="225" xr:uid="{00000000-0005-0000-0000-0000BC160000}"/>
    <cellStyle name="Comma 4 2 4" xfId="226" xr:uid="{00000000-0005-0000-0000-0000BD160000}"/>
    <cellStyle name="Comma 4 3" xfId="227" xr:uid="{00000000-0005-0000-0000-0000BE160000}"/>
    <cellStyle name="Comma 4 3 2" xfId="228" xr:uid="{00000000-0005-0000-0000-0000BF160000}"/>
    <cellStyle name="Comma 4 3 2 2" xfId="229" xr:uid="{00000000-0005-0000-0000-0000C0160000}"/>
    <cellStyle name="Comma 4 3 3" xfId="230" xr:uid="{00000000-0005-0000-0000-0000C1160000}"/>
    <cellStyle name="Comma 4 4" xfId="231" xr:uid="{00000000-0005-0000-0000-0000C2160000}"/>
    <cellStyle name="Comma 4 4 2" xfId="232" xr:uid="{00000000-0005-0000-0000-0000C3160000}"/>
    <cellStyle name="Comma 4 4 2 2" xfId="233" xr:uid="{00000000-0005-0000-0000-0000C4160000}"/>
    <cellStyle name="Comma 4 4 3" xfId="234" xr:uid="{00000000-0005-0000-0000-0000C5160000}"/>
    <cellStyle name="Comma 4 5" xfId="235" xr:uid="{00000000-0005-0000-0000-0000C6160000}"/>
    <cellStyle name="Comma 4 5 2" xfId="236" xr:uid="{00000000-0005-0000-0000-0000C7160000}"/>
    <cellStyle name="Comma 4 5 2 2" xfId="237" xr:uid="{00000000-0005-0000-0000-0000C8160000}"/>
    <cellStyle name="Comma 4 5 3" xfId="238" xr:uid="{00000000-0005-0000-0000-0000C9160000}"/>
    <cellStyle name="Comma 4 6" xfId="239" xr:uid="{00000000-0005-0000-0000-0000CA160000}"/>
    <cellStyle name="Comma 4 6 2" xfId="240" xr:uid="{00000000-0005-0000-0000-0000CB160000}"/>
    <cellStyle name="Comma 4 7" xfId="241" xr:uid="{00000000-0005-0000-0000-0000CC160000}"/>
    <cellStyle name="Comma 4 8" xfId="6471" xr:uid="{00000000-0005-0000-0000-0000CD160000}"/>
    <cellStyle name="Comma 5" xfId="242" xr:uid="{00000000-0005-0000-0000-0000CE160000}"/>
    <cellStyle name="Comma 5 2" xfId="243" xr:uid="{00000000-0005-0000-0000-0000CF160000}"/>
    <cellStyle name="Comma 5 2 2" xfId="244" xr:uid="{00000000-0005-0000-0000-0000D0160000}"/>
    <cellStyle name="Comma 5 2 2 2" xfId="245" xr:uid="{00000000-0005-0000-0000-0000D1160000}"/>
    <cellStyle name="Comma 5 2 2 2 2" xfId="246" xr:uid="{00000000-0005-0000-0000-0000D2160000}"/>
    <cellStyle name="Comma 5 2 2 3" xfId="247" xr:uid="{00000000-0005-0000-0000-0000D3160000}"/>
    <cellStyle name="Comma 5 2 3" xfId="248" xr:uid="{00000000-0005-0000-0000-0000D4160000}"/>
    <cellStyle name="Comma 5 2 3 2" xfId="249" xr:uid="{00000000-0005-0000-0000-0000D5160000}"/>
    <cellStyle name="Comma 5 2 4" xfId="250" xr:uid="{00000000-0005-0000-0000-0000D6160000}"/>
    <cellStyle name="Comma 5 2 5" xfId="6473" xr:uid="{00000000-0005-0000-0000-0000D7160000}"/>
    <cellStyle name="Comma 5 3" xfId="251" xr:uid="{00000000-0005-0000-0000-0000D8160000}"/>
    <cellStyle name="Comma 5 3 2" xfId="252" xr:uid="{00000000-0005-0000-0000-0000D9160000}"/>
    <cellStyle name="Comma 5 3 2 2" xfId="253" xr:uid="{00000000-0005-0000-0000-0000DA160000}"/>
    <cellStyle name="Comma 5 3 3" xfId="254" xr:uid="{00000000-0005-0000-0000-0000DB160000}"/>
    <cellStyle name="Comma 5 3 4" xfId="6474" xr:uid="{00000000-0005-0000-0000-0000DC160000}"/>
    <cellStyle name="Comma 5 4" xfId="255" xr:uid="{00000000-0005-0000-0000-0000DD160000}"/>
    <cellStyle name="Comma 5 4 2" xfId="256" xr:uid="{00000000-0005-0000-0000-0000DE160000}"/>
    <cellStyle name="Comma 5 4 2 2" xfId="257" xr:uid="{00000000-0005-0000-0000-0000DF160000}"/>
    <cellStyle name="Comma 5 4 3" xfId="258" xr:uid="{00000000-0005-0000-0000-0000E0160000}"/>
    <cellStyle name="Comma 5 4 4" xfId="6475" xr:uid="{00000000-0005-0000-0000-0000E1160000}"/>
    <cellStyle name="Comma 5 5" xfId="259" xr:uid="{00000000-0005-0000-0000-0000E2160000}"/>
    <cellStyle name="Comma 5 5 2" xfId="260" xr:uid="{00000000-0005-0000-0000-0000E3160000}"/>
    <cellStyle name="Comma 5 5 2 2" xfId="261" xr:uid="{00000000-0005-0000-0000-0000E4160000}"/>
    <cellStyle name="Comma 5 5 3" xfId="262" xr:uid="{00000000-0005-0000-0000-0000E5160000}"/>
    <cellStyle name="Comma 5 6" xfId="263" xr:uid="{00000000-0005-0000-0000-0000E6160000}"/>
    <cellStyle name="Comma 5 6 2" xfId="264" xr:uid="{00000000-0005-0000-0000-0000E7160000}"/>
    <cellStyle name="Comma 5 7" xfId="265" xr:uid="{00000000-0005-0000-0000-0000E8160000}"/>
    <cellStyle name="Comma 5 8" xfId="6472" xr:uid="{00000000-0005-0000-0000-0000E9160000}"/>
    <cellStyle name="Comma 6" xfId="266" xr:uid="{00000000-0005-0000-0000-0000EA160000}"/>
    <cellStyle name="Comma 6 2" xfId="6477" xr:uid="{00000000-0005-0000-0000-0000EB160000}"/>
    <cellStyle name="Comma 6 2 2" xfId="6478" xr:uid="{00000000-0005-0000-0000-0000EC160000}"/>
    <cellStyle name="Comma 6 3" xfId="6479" xr:uid="{00000000-0005-0000-0000-0000ED160000}"/>
    <cellStyle name="Comma 6 4" xfId="6476" xr:uid="{00000000-0005-0000-0000-0000EE160000}"/>
    <cellStyle name="Comma 7" xfId="267" xr:uid="{00000000-0005-0000-0000-0000EF160000}"/>
    <cellStyle name="Comma 7 2" xfId="6481" xr:uid="{00000000-0005-0000-0000-0000F0160000}"/>
    <cellStyle name="Comma 7 3" xfId="6480" xr:uid="{00000000-0005-0000-0000-0000F1160000}"/>
    <cellStyle name="Comma 8" xfId="268" xr:uid="{00000000-0005-0000-0000-0000F2160000}"/>
    <cellStyle name="Comma 8 2" xfId="6483" xr:uid="{00000000-0005-0000-0000-0000F3160000}"/>
    <cellStyle name="Comma 8 3" xfId="6484" xr:uid="{00000000-0005-0000-0000-0000F4160000}"/>
    <cellStyle name="Comma 8 4" xfId="6485" xr:uid="{00000000-0005-0000-0000-0000F5160000}"/>
    <cellStyle name="Comma 8 5" xfId="6482" xr:uid="{00000000-0005-0000-0000-0000F6160000}"/>
    <cellStyle name="Comma 9" xfId="269" xr:uid="{00000000-0005-0000-0000-0000F7160000}"/>
    <cellStyle name="Comma 9 2" xfId="6486" xr:uid="{00000000-0005-0000-0000-0000F8160000}"/>
    <cellStyle name="Comma0" xfId="6487" xr:uid="{00000000-0005-0000-0000-0000F9160000}"/>
    <cellStyle name="Comma1 - Style1" xfId="6488" xr:uid="{00000000-0005-0000-0000-0000FA160000}"/>
    <cellStyle name="Currency" xfId="5" builtinId="4"/>
    <cellStyle name="Currency 10" xfId="270" xr:uid="{00000000-0005-0000-0000-0000FC160000}"/>
    <cellStyle name="Currency 10 2" xfId="6489" xr:uid="{00000000-0005-0000-0000-0000FD160000}"/>
    <cellStyle name="Currency 11" xfId="851" xr:uid="{00000000-0005-0000-0000-0000FE160000}"/>
    <cellStyle name="Currency 12" xfId="28177" xr:uid="{00000000-0005-0000-0000-0000FF160000}"/>
    <cellStyle name="Currency 2" xfId="6" xr:uid="{00000000-0005-0000-0000-000000170000}"/>
    <cellStyle name="Currency 2 10" xfId="271" xr:uid="{00000000-0005-0000-0000-000001170000}"/>
    <cellStyle name="Currency 2 11" xfId="272" xr:uid="{00000000-0005-0000-0000-000002170000}"/>
    <cellStyle name="Currency 2 12" xfId="6490" xr:uid="{00000000-0005-0000-0000-000003170000}"/>
    <cellStyle name="Currency 2 2" xfId="7" xr:uid="{00000000-0005-0000-0000-000004170000}"/>
    <cellStyle name="Currency 2 2 2" xfId="274" xr:uid="{00000000-0005-0000-0000-000005170000}"/>
    <cellStyle name="Currency 2 2 3" xfId="273" xr:uid="{00000000-0005-0000-0000-000006170000}"/>
    <cellStyle name="Currency 2 2 4" xfId="6491" xr:uid="{00000000-0005-0000-0000-000007170000}"/>
    <cellStyle name="Currency 2 3" xfId="8" xr:uid="{00000000-0005-0000-0000-000008170000}"/>
    <cellStyle name="Currency 2 3 2" xfId="276" xr:uid="{00000000-0005-0000-0000-000009170000}"/>
    <cellStyle name="Currency 2 3 3" xfId="275" xr:uid="{00000000-0005-0000-0000-00000A170000}"/>
    <cellStyle name="Currency 2 3 4" xfId="6492" xr:uid="{00000000-0005-0000-0000-00000B170000}"/>
    <cellStyle name="Currency 2 4" xfId="26" xr:uid="{00000000-0005-0000-0000-00000C170000}"/>
    <cellStyle name="Currency 2 4 2" xfId="278" xr:uid="{00000000-0005-0000-0000-00000D170000}"/>
    <cellStyle name="Currency 2 4 2 2" xfId="279" xr:uid="{00000000-0005-0000-0000-00000E170000}"/>
    <cellStyle name="Currency 2 4 2 2 2" xfId="280" xr:uid="{00000000-0005-0000-0000-00000F170000}"/>
    <cellStyle name="Currency 2 4 2 3" xfId="281" xr:uid="{00000000-0005-0000-0000-000010170000}"/>
    <cellStyle name="Currency 2 4 3" xfId="282" xr:uid="{00000000-0005-0000-0000-000011170000}"/>
    <cellStyle name="Currency 2 4 3 2" xfId="283" xr:uid="{00000000-0005-0000-0000-000012170000}"/>
    <cellStyle name="Currency 2 4 4" xfId="284" xr:uid="{00000000-0005-0000-0000-000013170000}"/>
    <cellStyle name="Currency 2 4 5" xfId="277" xr:uid="{00000000-0005-0000-0000-000014170000}"/>
    <cellStyle name="Currency 2 4 6" xfId="6493" xr:uid="{00000000-0005-0000-0000-000015170000}"/>
    <cellStyle name="Currency 2 5" xfId="285" xr:uid="{00000000-0005-0000-0000-000016170000}"/>
    <cellStyle name="Currency 2 5 2" xfId="286" xr:uid="{00000000-0005-0000-0000-000017170000}"/>
    <cellStyle name="Currency 2 5 2 2" xfId="287" xr:uid="{00000000-0005-0000-0000-000018170000}"/>
    <cellStyle name="Currency 2 5 3" xfId="288" xr:uid="{00000000-0005-0000-0000-000019170000}"/>
    <cellStyle name="Currency 2 6" xfId="289" xr:uid="{00000000-0005-0000-0000-00001A170000}"/>
    <cellStyle name="Currency 2 6 2" xfId="290" xr:uid="{00000000-0005-0000-0000-00001B170000}"/>
    <cellStyle name="Currency 2 6 2 2" xfId="291" xr:uid="{00000000-0005-0000-0000-00001C170000}"/>
    <cellStyle name="Currency 2 6 3" xfId="292" xr:uid="{00000000-0005-0000-0000-00001D170000}"/>
    <cellStyle name="Currency 2 7" xfId="293" xr:uid="{00000000-0005-0000-0000-00001E170000}"/>
    <cellStyle name="Currency 2 7 2" xfId="294" xr:uid="{00000000-0005-0000-0000-00001F170000}"/>
    <cellStyle name="Currency 2 7 2 2" xfId="295" xr:uid="{00000000-0005-0000-0000-000020170000}"/>
    <cellStyle name="Currency 2 7 3" xfId="296" xr:uid="{00000000-0005-0000-0000-000021170000}"/>
    <cellStyle name="Currency 2 8" xfId="297" xr:uid="{00000000-0005-0000-0000-000022170000}"/>
    <cellStyle name="Currency 2 8 2" xfId="298" xr:uid="{00000000-0005-0000-0000-000023170000}"/>
    <cellStyle name="Currency 2 9" xfId="299" xr:uid="{00000000-0005-0000-0000-000024170000}"/>
    <cellStyle name="Currency 3" xfId="9" xr:uid="{00000000-0005-0000-0000-000025170000}"/>
    <cellStyle name="Currency 3 2" xfId="300" xr:uid="{00000000-0005-0000-0000-000026170000}"/>
    <cellStyle name="Currency 3 2 2" xfId="6495" xr:uid="{00000000-0005-0000-0000-000027170000}"/>
    <cellStyle name="Currency 3 3" xfId="6496" xr:uid="{00000000-0005-0000-0000-000028170000}"/>
    <cellStyle name="Currency 3 4" xfId="6497" xr:uid="{00000000-0005-0000-0000-000029170000}"/>
    <cellStyle name="Currency 3 5" xfId="6498" xr:uid="{00000000-0005-0000-0000-00002A170000}"/>
    <cellStyle name="Currency 3 6" xfId="6494" xr:uid="{00000000-0005-0000-0000-00002B170000}"/>
    <cellStyle name="Currency 4" xfId="10" xr:uid="{00000000-0005-0000-0000-00002C170000}"/>
    <cellStyle name="Currency 4 10" xfId="6499" xr:uid="{00000000-0005-0000-0000-00002D170000}"/>
    <cellStyle name="Currency 4 2" xfId="302" xr:uid="{00000000-0005-0000-0000-00002E170000}"/>
    <cellStyle name="Currency 4 2 2" xfId="303" xr:uid="{00000000-0005-0000-0000-00002F170000}"/>
    <cellStyle name="Currency 4 2 2 2" xfId="304" xr:uid="{00000000-0005-0000-0000-000030170000}"/>
    <cellStyle name="Currency 4 2 2 2 2" xfId="305" xr:uid="{00000000-0005-0000-0000-000031170000}"/>
    <cellStyle name="Currency 4 2 2 3" xfId="306" xr:uid="{00000000-0005-0000-0000-000032170000}"/>
    <cellStyle name="Currency 4 2 3" xfId="307" xr:uid="{00000000-0005-0000-0000-000033170000}"/>
    <cellStyle name="Currency 4 2 3 2" xfId="308" xr:uid="{00000000-0005-0000-0000-000034170000}"/>
    <cellStyle name="Currency 4 2 4" xfId="309" xr:uid="{00000000-0005-0000-0000-000035170000}"/>
    <cellStyle name="Currency 4 2 5" xfId="6500" xr:uid="{00000000-0005-0000-0000-000036170000}"/>
    <cellStyle name="Currency 4 3" xfId="310" xr:uid="{00000000-0005-0000-0000-000037170000}"/>
    <cellStyle name="Currency 4 3 2" xfId="311" xr:uid="{00000000-0005-0000-0000-000038170000}"/>
    <cellStyle name="Currency 4 3 2 2" xfId="312" xr:uid="{00000000-0005-0000-0000-000039170000}"/>
    <cellStyle name="Currency 4 3 3" xfId="313" xr:uid="{00000000-0005-0000-0000-00003A170000}"/>
    <cellStyle name="Currency 4 4" xfId="314" xr:uid="{00000000-0005-0000-0000-00003B170000}"/>
    <cellStyle name="Currency 4 4 2" xfId="315" xr:uid="{00000000-0005-0000-0000-00003C170000}"/>
    <cellStyle name="Currency 4 4 2 2" xfId="316" xr:uid="{00000000-0005-0000-0000-00003D170000}"/>
    <cellStyle name="Currency 4 4 3" xfId="317" xr:uid="{00000000-0005-0000-0000-00003E170000}"/>
    <cellStyle name="Currency 4 5" xfId="318" xr:uid="{00000000-0005-0000-0000-00003F170000}"/>
    <cellStyle name="Currency 4 5 2" xfId="319" xr:uid="{00000000-0005-0000-0000-000040170000}"/>
    <cellStyle name="Currency 4 5 2 2" xfId="320" xr:uid="{00000000-0005-0000-0000-000041170000}"/>
    <cellStyle name="Currency 4 5 3" xfId="321" xr:uid="{00000000-0005-0000-0000-000042170000}"/>
    <cellStyle name="Currency 4 6" xfId="322" xr:uid="{00000000-0005-0000-0000-000043170000}"/>
    <cellStyle name="Currency 4 6 2" xfId="323" xr:uid="{00000000-0005-0000-0000-000044170000}"/>
    <cellStyle name="Currency 4 7" xfId="324" xr:uid="{00000000-0005-0000-0000-000045170000}"/>
    <cellStyle name="Currency 4 8" xfId="325" xr:uid="{00000000-0005-0000-0000-000046170000}"/>
    <cellStyle name="Currency 4 9" xfId="301" xr:uid="{00000000-0005-0000-0000-000047170000}"/>
    <cellStyle name="Currency 5" xfId="11" xr:uid="{00000000-0005-0000-0000-000048170000}"/>
    <cellStyle name="Currency 5 2" xfId="326" xr:uid="{00000000-0005-0000-0000-000049170000}"/>
    <cellStyle name="Currency 5 2 2" xfId="327" xr:uid="{00000000-0005-0000-0000-00004A170000}"/>
    <cellStyle name="Currency 5 2 2 2" xfId="328" xr:uid="{00000000-0005-0000-0000-00004B170000}"/>
    <cellStyle name="Currency 5 2 2 2 2" xfId="329" xr:uid="{00000000-0005-0000-0000-00004C170000}"/>
    <cellStyle name="Currency 5 2 2 3" xfId="330" xr:uid="{00000000-0005-0000-0000-00004D170000}"/>
    <cellStyle name="Currency 5 2 3" xfId="331" xr:uid="{00000000-0005-0000-0000-00004E170000}"/>
    <cellStyle name="Currency 5 2 3 2" xfId="332" xr:uid="{00000000-0005-0000-0000-00004F170000}"/>
    <cellStyle name="Currency 5 2 4" xfId="333" xr:uid="{00000000-0005-0000-0000-000050170000}"/>
    <cellStyle name="Currency 5 3" xfId="334" xr:uid="{00000000-0005-0000-0000-000051170000}"/>
    <cellStyle name="Currency 5 3 2" xfId="335" xr:uid="{00000000-0005-0000-0000-000052170000}"/>
    <cellStyle name="Currency 5 3 2 2" xfId="336" xr:uid="{00000000-0005-0000-0000-000053170000}"/>
    <cellStyle name="Currency 5 3 3" xfId="337" xr:uid="{00000000-0005-0000-0000-000054170000}"/>
    <cellStyle name="Currency 5 4" xfId="338" xr:uid="{00000000-0005-0000-0000-000055170000}"/>
    <cellStyle name="Currency 5 4 2" xfId="339" xr:uid="{00000000-0005-0000-0000-000056170000}"/>
    <cellStyle name="Currency 5 4 2 2" xfId="340" xr:uid="{00000000-0005-0000-0000-000057170000}"/>
    <cellStyle name="Currency 5 4 3" xfId="341" xr:uid="{00000000-0005-0000-0000-000058170000}"/>
    <cellStyle name="Currency 5 5" xfId="342" xr:uid="{00000000-0005-0000-0000-000059170000}"/>
    <cellStyle name="Currency 5 5 2" xfId="343" xr:uid="{00000000-0005-0000-0000-00005A170000}"/>
    <cellStyle name="Currency 5 5 2 2" xfId="344" xr:uid="{00000000-0005-0000-0000-00005B170000}"/>
    <cellStyle name="Currency 5 5 3" xfId="345" xr:uid="{00000000-0005-0000-0000-00005C170000}"/>
    <cellStyle name="Currency 5 6" xfId="346" xr:uid="{00000000-0005-0000-0000-00005D170000}"/>
    <cellStyle name="Currency 5 6 2" xfId="347" xr:uid="{00000000-0005-0000-0000-00005E170000}"/>
    <cellStyle name="Currency 5 7" xfId="348" xr:uid="{00000000-0005-0000-0000-00005F170000}"/>
    <cellStyle name="Currency 5 8" xfId="349" xr:uid="{00000000-0005-0000-0000-000060170000}"/>
    <cellStyle name="Currency 5 9" xfId="6501" xr:uid="{00000000-0005-0000-0000-000061170000}"/>
    <cellStyle name="Currency 6" xfId="350" xr:uid="{00000000-0005-0000-0000-000062170000}"/>
    <cellStyle name="Currency 6 2" xfId="351" xr:uid="{00000000-0005-0000-0000-000063170000}"/>
    <cellStyle name="Currency 6 3" xfId="6502" xr:uid="{00000000-0005-0000-0000-000064170000}"/>
    <cellStyle name="Currency 7" xfId="352" xr:uid="{00000000-0005-0000-0000-000065170000}"/>
    <cellStyle name="Currency 7 2" xfId="6504" xr:uid="{00000000-0005-0000-0000-000066170000}"/>
    <cellStyle name="Currency 7 3" xfId="6503" xr:uid="{00000000-0005-0000-0000-000067170000}"/>
    <cellStyle name="Currency 8" xfId="353" xr:uid="{00000000-0005-0000-0000-000068170000}"/>
    <cellStyle name="Currency 8 2" xfId="6505" xr:uid="{00000000-0005-0000-0000-000069170000}"/>
    <cellStyle name="Currency 9" xfId="354" xr:uid="{00000000-0005-0000-0000-00006A170000}"/>
    <cellStyle name="Currency 9 2" xfId="355" xr:uid="{00000000-0005-0000-0000-00006B170000}"/>
    <cellStyle name="Currency 9 3" xfId="6506" xr:uid="{00000000-0005-0000-0000-00006C170000}"/>
    <cellStyle name="Currency0" xfId="6507" xr:uid="{00000000-0005-0000-0000-00006D170000}"/>
    <cellStyle name="DRG Table" xfId="356" xr:uid="{00000000-0005-0000-0000-00006E170000}"/>
    <cellStyle name="Explanatory Text 10" xfId="6508" xr:uid="{00000000-0005-0000-0000-00006F170000}"/>
    <cellStyle name="Explanatory Text 2" xfId="357" xr:uid="{00000000-0005-0000-0000-000070170000}"/>
    <cellStyle name="Explanatory Text 2 2" xfId="358" xr:uid="{00000000-0005-0000-0000-000071170000}"/>
    <cellStyle name="Explanatory Text 2 3" xfId="6509" xr:uid="{00000000-0005-0000-0000-000072170000}"/>
    <cellStyle name="Explanatory Text 3" xfId="359" xr:uid="{00000000-0005-0000-0000-000073170000}"/>
    <cellStyle name="Explanatory Text 3 2" xfId="6510" xr:uid="{00000000-0005-0000-0000-000074170000}"/>
    <cellStyle name="Explanatory Text 4" xfId="360" xr:uid="{00000000-0005-0000-0000-000075170000}"/>
    <cellStyle name="Explanatory Text 4 2" xfId="6511" xr:uid="{00000000-0005-0000-0000-000076170000}"/>
    <cellStyle name="Explanatory Text 5" xfId="6512" xr:uid="{00000000-0005-0000-0000-000077170000}"/>
    <cellStyle name="Explanatory Text 6" xfId="6513" xr:uid="{00000000-0005-0000-0000-000078170000}"/>
    <cellStyle name="Explanatory Text 7" xfId="6514" xr:uid="{00000000-0005-0000-0000-000079170000}"/>
    <cellStyle name="Explanatory Text 8" xfId="6515" xr:uid="{00000000-0005-0000-0000-00007A170000}"/>
    <cellStyle name="Explanatory Text 9" xfId="6516" xr:uid="{00000000-0005-0000-0000-00007B170000}"/>
    <cellStyle name="Fixed2 - Style1" xfId="6517" xr:uid="{00000000-0005-0000-0000-00007C170000}"/>
    <cellStyle name="Followed Hyperlink 2" xfId="361" xr:uid="{00000000-0005-0000-0000-00007D170000}"/>
    <cellStyle name="Good 10" xfId="6518" xr:uid="{00000000-0005-0000-0000-00007E170000}"/>
    <cellStyle name="Good 2" xfId="362" xr:uid="{00000000-0005-0000-0000-00007F170000}"/>
    <cellStyle name="Good 2 2" xfId="363" xr:uid="{00000000-0005-0000-0000-000080170000}"/>
    <cellStyle name="Good 2 3" xfId="6519" xr:uid="{00000000-0005-0000-0000-000081170000}"/>
    <cellStyle name="Good 3" xfId="364" xr:uid="{00000000-0005-0000-0000-000082170000}"/>
    <cellStyle name="Good 3 2" xfId="6520" xr:uid="{00000000-0005-0000-0000-000083170000}"/>
    <cellStyle name="Good 4" xfId="365" xr:uid="{00000000-0005-0000-0000-000084170000}"/>
    <cellStyle name="Good 4 2" xfId="6521" xr:uid="{00000000-0005-0000-0000-000085170000}"/>
    <cellStyle name="Good 5" xfId="6522" xr:uid="{00000000-0005-0000-0000-000086170000}"/>
    <cellStyle name="Good 6" xfId="6523" xr:uid="{00000000-0005-0000-0000-000087170000}"/>
    <cellStyle name="Good 7" xfId="6524" xr:uid="{00000000-0005-0000-0000-000088170000}"/>
    <cellStyle name="Good 8" xfId="6525" xr:uid="{00000000-0005-0000-0000-000089170000}"/>
    <cellStyle name="Good 9" xfId="6526" xr:uid="{00000000-0005-0000-0000-00008A170000}"/>
    <cellStyle name="Heading 1 10" xfId="6527" xr:uid="{00000000-0005-0000-0000-00008B170000}"/>
    <cellStyle name="Heading 1 2" xfId="366" xr:uid="{00000000-0005-0000-0000-00008C170000}"/>
    <cellStyle name="Heading 1 2 2" xfId="367" xr:uid="{00000000-0005-0000-0000-00008D170000}"/>
    <cellStyle name="Heading 1 2 3" xfId="6528" xr:uid="{00000000-0005-0000-0000-00008E170000}"/>
    <cellStyle name="Heading 1 3" xfId="368" xr:uid="{00000000-0005-0000-0000-00008F170000}"/>
    <cellStyle name="Heading 1 3 2" xfId="6529" xr:uid="{00000000-0005-0000-0000-000090170000}"/>
    <cellStyle name="Heading 1 4" xfId="369" xr:uid="{00000000-0005-0000-0000-000091170000}"/>
    <cellStyle name="Heading 1 4 2" xfId="6530" xr:uid="{00000000-0005-0000-0000-000092170000}"/>
    <cellStyle name="Heading 1 5" xfId="6531" xr:uid="{00000000-0005-0000-0000-000093170000}"/>
    <cellStyle name="Heading 1 6" xfId="6532" xr:uid="{00000000-0005-0000-0000-000094170000}"/>
    <cellStyle name="Heading 1 7" xfId="6533" xr:uid="{00000000-0005-0000-0000-000095170000}"/>
    <cellStyle name="Heading 1 8" xfId="6534" xr:uid="{00000000-0005-0000-0000-000096170000}"/>
    <cellStyle name="Heading 1 9" xfId="6535" xr:uid="{00000000-0005-0000-0000-000097170000}"/>
    <cellStyle name="Heading 2 10" xfId="6536" xr:uid="{00000000-0005-0000-0000-000098170000}"/>
    <cellStyle name="Heading 2 2" xfId="370" xr:uid="{00000000-0005-0000-0000-000099170000}"/>
    <cellStyle name="Heading 2 2 2" xfId="371" xr:uid="{00000000-0005-0000-0000-00009A170000}"/>
    <cellStyle name="Heading 2 2 3" xfId="6537" xr:uid="{00000000-0005-0000-0000-00009B170000}"/>
    <cellStyle name="Heading 2 3" xfId="372" xr:uid="{00000000-0005-0000-0000-00009C170000}"/>
    <cellStyle name="Heading 2 3 2" xfId="6538" xr:uid="{00000000-0005-0000-0000-00009D170000}"/>
    <cellStyle name="Heading 2 4" xfId="373" xr:uid="{00000000-0005-0000-0000-00009E170000}"/>
    <cellStyle name="Heading 2 4 2" xfId="6539" xr:uid="{00000000-0005-0000-0000-00009F170000}"/>
    <cellStyle name="Heading 2 5" xfId="6540" xr:uid="{00000000-0005-0000-0000-0000A0170000}"/>
    <cellStyle name="Heading 2 6" xfId="6541" xr:uid="{00000000-0005-0000-0000-0000A1170000}"/>
    <cellStyle name="Heading 2 7" xfId="6542" xr:uid="{00000000-0005-0000-0000-0000A2170000}"/>
    <cellStyle name="Heading 2 8" xfId="6543" xr:uid="{00000000-0005-0000-0000-0000A3170000}"/>
    <cellStyle name="Heading 2 9" xfId="6544" xr:uid="{00000000-0005-0000-0000-0000A4170000}"/>
    <cellStyle name="Heading 3 10" xfId="6545" xr:uid="{00000000-0005-0000-0000-0000A5170000}"/>
    <cellStyle name="Heading 3 2" xfId="374" xr:uid="{00000000-0005-0000-0000-0000A6170000}"/>
    <cellStyle name="Heading 3 2 2" xfId="375" xr:uid="{00000000-0005-0000-0000-0000A7170000}"/>
    <cellStyle name="Heading 3 2 3" xfId="6546" xr:uid="{00000000-0005-0000-0000-0000A8170000}"/>
    <cellStyle name="Heading 3 3" xfId="376" xr:uid="{00000000-0005-0000-0000-0000A9170000}"/>
    <cellStyle name="Heading 3 3 2" xfId="6547" xr:uid="{00000000-0005-0000-0000-0000AA170000}"/>
    <cellStyle name="Heading 3 4" xfId="377" xr:uid="{00000000-0005-0000-0000-0000AB170000}"/>
    <cellStyle name="Heading 3 4 2" xfId="6548" xr:uid="{00000000-0005-0000-0000-0000AC170000}"/>
    <cellStyle name="Heading 3 5" xfId="6549" xr:uid="{00000000-0005-0000-0000-0000AD170000}"/>
    <cellStyle name="Heading 3 6" xfId="6550" xr:uid="{00000000-0005-0000-0000-0000AE170000}"/>
    <cellStyle name="Heading 3 7" xfId="6551" xr:uid="{00000000-0005-0000-0000-0000AF170000}"/>
    <cellStyle name="Heading 3 8" xfId="6552" xr:uid="{00000000-0005-0000-0000-0000B0170000}"/>
    <cellStyle name="Heading 3 9" xfId="6553" xr:uid="{00000000-0005-0000-0000-0000B1170000}"/>
    <cellStyle name="Heading 4 10" xfId="6554" xr:uid="{00000000-0005-0000-0000-0000B2170000}"/>
    <cellStyle name="Heading 4 2" xfId="378" xr:uid="{00000000-0005-0000-0000-0000B3170000}"/>
    <cellStyle name="Heading 4 2 2" xfId="379" xr:uid="{00000000-0005-0000-0000-0000B4170000}"/>
    <cellStyle name="Heading 4 2 3" xfId="6555" xr:uid="{00000000-0005-0000-0000-0000B5170000}"/>
    <cellStyle name="Heading 4 3" xfId="380" xr:uid="{00000000-0005-0000-0000-0000B6170000}"/>
    <cellStyle name="Heading 4 3 2" xfId="6556" xr:uid="{00000000-0005-0000-0000-0000B7170000}"/>
    <cellStyle name="Heading 4 4" xfId="381" xr:uid="{00000000-0005-0000-0000-0000B8170000}"/>
    <cellStyle name="Heading 4 4 2" xfId="6557" xr:uid="{00000000-0005-0000-0000-0000B9170000}"/>
    <cellStyle name="Heading 4 5" xfId="6558" xr:uid="{00000000-0005-0000-0000-0000BA170000}"/>
    <cellStyle name="Heading 4 6" xfId="6559" xr:uid="{00000000-0005-0000-0000-0000BB170000}"/>
    <cellStyle name="Heading 4 7" xfId="6560" xr:uid="{00000000-0005-0000-0000-0000BC170000}"/>
    <cellStyle name="Heading 4 8" xfId="6561" xr:uid="{00000000-0005-0000-0000-0000BD170000}"/>
    <cellStyle name="Heading 4 9" xfId="6562" xr:uid="{00000000-0005-0000-0000-0000BE170000}"/>
    <cellStyle name="Hyperlink 2" xfId="382" xr:uid="{00000000-0005-0000-0000-0000BF170000}"/>
    <cellStyle name="Hyperlink 2 2" xfId="383" xr:uid="{00000000-0005-0000-0000-0000C0170000}"/>
    <cellStyle name="Hyperlink 3" xfId="384" xr:uid="{00000000-0005-0000-0000-0000C1170000}"/>
    <cellStyle name="Hyperlink 4" xfId="385" xr:uid="{00000000-0005-0000-0000-0000C2170000}"/>
    <cellStyle name="Hyperlink 6" xfId="6563" xr:uid="{00000000-0005-0000-0000-0000C3170000}"/>
    <cellStyle name="Hyperlink 8" xfId="6564" xr:uid="{00000000-0005-0000-0000-0000C4170000}"/>
    <cellStyle name="Input 10" xfId="6565" xr:uid="{00000000-0005-0000-0000-0000C5170000}"/>
    <cellStyle name="Input 2" xfId="386" xr:uid="{00000000-0005-0000-0000-0000C6170000}"/>
    <cellStyle name="Input 2 2" xfId="387" xr:uid="{00000000-0005-0000-0000-0000C7170000}"/>
    <cellStyle name="Input 2 2 2" xfId="388" xr:uid="{00000000-0005-0000-0000-0000C8170000}"/>
    <cellStyle name="Input 2 2 2 2" xfId="389" xr:uid="{00000000-0005-0000-0000-0000C9170000}"/>
    <cellStyle name="Input 2 2 2 2 2" xfId="390" xr:uid="{00000000-0005-0000-0000-0000CA170000}"/>
    <cellStyle name="Input 2 2 2 2 3" xfId="391" xr:uid="{00000000-0005-0000-0000-0000CB170000}"/>
    <cellStyle name="Input 2 2 2 3" xfId="392" xr:uid="{00000000-0005-0000-0000-0000CC170000}"/>
    <cellStyle name="Input 2 2 2 4" xfId="393" xr:uid="{00000000-0005-0000-0000-0000CD170000}"/>
    <cellStyle name="Input 2 2 3" xfId="394" xr:uid="{00000000-0005-0000-0000-0000CE170000}"/>
    <cellStyle name="Input 2 2 3 2" xfId="395" xr:uid="{00000000-0005-0000-0000-0000CF170000}"/>
    <cellStyle name="Input 2 2 3 3" xfId="396" xr:uid="{00000000-0005-0000-0000-0000D0170000}"/>
    <cellStyle name="Input 2 2 4" xfId="397" xr:uid="{00000000-0005-0000-0000-0000D1170000}"/>
    <cellStyle name="Input 2 2 5" xfId="398" xr:uid="{00000000-0005-0000-0000-0000D2170000}"/>
    <cellStyle name="Input 2 3" xfId="399" xr:uid="{00000000-0005-0000-0000-0000D3170000}"/>
    <cellStyle name="Input 2 3 2" xfId="400" xr:uid="{00000000-0005-0000-0000-0000D4170000}"/>
    <cellStyle name="Input 2 3 2 2" xfId="401" xr:uid="{00000000-0005-0000-0000-0000D5170000}"/>
    <cellStyle name="Input 2 3 2 3" xfId="402" xr:uid="{00000000-0005-0000-0000-0000D6170000}"/>
    <cellStyle name="Input 2 3 3" xfId="403" xr:uid="{00000000-0005-0000-0000-0000D7170000}"/>
    <cellStyle name="Input 2 3 4" xfId="404" xr:uid="{00000000-0005-0000-0000-0000D8170000}"/>
    <cellStyle name="Input 2 4" xfId="405" xr:uid="{00000000-0005-0000-0000-0000D9170000}"/>
    <cellStyle name="Input 2 5" xfId="406" xr:uid="{00000000-0005-0000-0000-0000DA170000}"/>
    <cellStyle name="Input 2 5 2" xfId="407" xr:uid="{00000000-0005-0000-0000-0000DB170000}"/>
    <cellStyle name="Input 2 5 3" xfId="408" xr:uid="{00000000-0005-0000-0000-0000DC170000}"/>
    <cellStyle name="Input 2 6" xfId="409" xr:uid="{00000000-0005-0000-0000-0000DD170000}"/>
    <cellStyle name="Input 2 7" xfId="410" xr:uid="{00000000-0005-0000-0000-0000DE170000}"/>
    <cellStyle name="Input 2 8" xfId="6566" xr:uid="{00000000-0005-0000-0000-0000DF170000}"/>
    <cellStyle name="Input 3" xfId="411" xr:uid="{00000000-0005-0000-0000-0000E0170000}"/>
    <cellStyle name="Input 3 2" xfId="412" xr:uid="{00000000-0005-0000-0000-0000E1170000}"/>
    <cellStyle name="Input 3 2 2" xfId="413" xr:uid="{00000000-0005-0000-0000-0000E2170000}"/>
    <cellStyle name="Input 3 2 2 2" xfId="414" xr:uid="{00000000-0005-0000-0000-0000E3170000}"/>
    <cellStyle name="Input 3 2 2 3" xfId="415" xr:uid="{00000000-0005-0000-0000-0000E4170000}"/>
    <cellStyle name="Input 3 2 3" xfId="416" xr:uid="{00000000-0005-0000-0000-0000E5170000}"/>
    <cellStyle name="Input 3 2 4" xfId="417" xr:uid="{00000000-0005-0000-0000-0000E6170000}"/>
    <cellStyle name="Input 3 3" xfId="418" xr:uid="{00000000-0005-0000-0000-0000E7170000}"/>
    <cellStyle name="Input 3 3 2" xfId="419" xr:uid="{00000000-0005-0000-0000-0000E8170000}"/>
    <cellStyle name="Input 3 3 3" xfId="420" xr:uid="{00000000-0005-0000-0000-0000E9170000}"/>
    <cellStyle name="Input 3 4" xfId="421" xr:uid="{00000000-0005-0000-0000-0000EA170000}"/>
    <cellStyle name="Input 3 5" xfId="422" xr:uid="{00000000-0005-0000-0000-0000EB170000}"/>
    <cellStyle name="Input 3 6" xfId="6567" xr:uid="{00000000-0005-0000-0000-0000EC170000}"/>
    <cellStyle name="Input 4" xfId="423" xr:uid="{00000000-0005-0000-0000-0000ED170000}"/>
    <cellStyle name="Input 4 2" xfId="424" xr:uid="{00000000-0005-0000-0000-0000EE170000}"/>
    <cellStyle name="Input 4 2 2" xfId="425" xr:uid="{00000000-0005-0000-0000-0000EF170000}"/>
    <cellStyle name="Input 4 2 3" xfId="426" xr:uid="{00000000-0005-0000-0000-0000F0170000}"/>
    <cellStyle name="Input 4 3" xfId="427" xr:uid="{00000000-0005-0000-0000-0000F1170000}"/>
    <cellStyle name="Input 4 4" xfId="428" xr:uid="{00000000-0005-0000-0000-0000F2170000}"/>
    <cellStyle name="Input 4 5" xfId="6568" xr:uid="{00000000-0005-0000-0000-0000F3170000}"/>
    <cellStyle name="Input 5" xfId="429" xr:uid="{00000000-0005-0000-0000-0000F4170000}"/>
    <cellStyle name="Input 5 2" xfId="430" xr:uid="{00000000-0005-0000-0000-0000F5170000}"/>
    <cellStyle name="Input 5 3" xfId="431" xr:uid="{00000000-0005-0000-0000-0000F6170000}"/>
    <cellStyle name="Input 5 4" xfId="6569" xr:uid="{00000000-0005-0000-0000-0000F7170000}"/>
    <cellStyle name="Input 6" xfId="6570" xr:uid="{00000000-0005-0000-0000-0000F8170000}"/>
    <cellStyle name="Input 7" xfId="6571" xr:uid="{00000000-0005-0000-0000-0000F9170000}"/>
    <cellStyle name="Input 8" xfId="6572" xr:uid="{00000000-0005-0000-0000-0000FA170000}"/>
    <cellStyle name="Input 8 10" xfId="6573" xr:uid="{00000000-0005-0000-0000-0000FB170000}"/>
    <cellStyle name="Input 8 10 10" xfId="6574" xr:uid="{00000000-0005-0000-0000-0000FC170000}"/>
    <cellStyle name="Input 8 10 10 2" xfId="6575" xr:uid="{00000000-0005-0000-0000-0000FD170000}"/>
    <cellStyle name="Input 8 10 11" xfId="6576" xr:uid="{00000000-0005-0000-0000-0000FE170000}"/>
    <cellStyle name="Input 8 10 11 2" xfId="6577" xr:uid="{00000000-0005-0000-0000-0000FF170000}"/>
    <cellStyle name="Input 8 10 12" xfId="6578" xr:uid="{00000000-0005-0000-0000-000000180000}"/>
    <cellStyle name="Input 8 10 12 2" xfId="6579" xr:uid="{00000000-0005-0000-0000-000001180000}"/>
    <cellStyle name="Input 8 10 13" xfId="6580" xr:uid="{00000000-0005-0000-0000-000002180000}"/>
    <cellStyle name="Input 8 10 13 2" xfId="6581" xr:uid="{00000000-0005-0000-0000-000003180000}"/>
    <cellStyle name="Input 8 10 14" xfId="6582" xr:uid="{00000000-0005-0000-0000-000004180000}"/>
    <cellStyle name="Input 8 10 14 2" xfId="6583" xr:uid="{00000000-0005-0000-0000-000005180000}"/>
    <cellStyle name="Input 8 10 15" xfId="6584" xr:uid="{00000000-0005-0000-0000-000006180000}"/>
    <cellStyle name="Input 8 10 15 2" xfId="6585" xr:uid="{00000000-0005-0000-0000-000007180000}"/>
    <cellStyle name="Input 8 10 16" xfId="6586" xr:uid="{00000000-0005-0000-0000-000008180000}"/>
    <cellStyle name="Input 8 10 16 2" xfId="6587" xr:uid="{00000000-0005-0000-0000-000009180000}"/>
    <cellStyle name="Input 8 10 17" xfId="6588" xr:uid="{00000000-0005-0000-0000-00000A180000}"/>
    <cellStyle name="Input 8 10 17 2" xfId="6589" xr:uid="{00000000-0005-0000-0000-00000B180000}"/>
    <cellStyle name="Input 8 10 18" xfId="6590" xr:uid="{00000000-0005-0000-0000-00000C180000}"/>
    <cellStyle name="Input 8 10 2" xfId="6591" xr:uid="{00000000-0005-0000-0000-00000D180000}"/>
    <cellStyle name="Input 8 10 2 2" xfId="6592" xr:uid="{00000000-0005-0000-0000-00000E180000}"/>
    <cellStyle name="Input 8 10 3" xfId="6593" xr:uid="{00000000-0005-0000-0000-00000F180000}"/>
    <cellStyle name="Input 8 10 3 2" xfId="6594" xr:uid="{00000000-0005-0000-0000-000010180000}"/>
    <cellStyle name="Input 8 10 4" xfId="6595" xr:uid="{00000000-0005-0000-0000-000011180000}"/>
    <cellStyle name="Input 8 10 4 2" xfId="6596" xr:uid="{00000000-0005-0000-0000-000012180000}"/>
    <cellStyle name="Input 8 10 5" xfId="6597" xr:uid="{00000000-0005-0000-0000-000013180000}"/>
    <cellStyle name="Input 8 10 5 2" xfId="6598" xr:uid="{00000000-0005-0000-0000-000014180000}"/>
    <cellStyle name="Input 8 10 6" xfId="6599" xr:uid="{00000000-0005-0000-0000-000015180000}"/>
    <cellStyle name="Input 8 10 6 2" xfId="6600" xr:uid="{00000000-0005-0000-0000-000016180000}"/>
    <cellStyle name="Input 8 10 7" xfId="6601" xr:uid="{00000000-0005-0000-0000-000017180000}"/>
    <cellStyle name="Input 8 10 7 2" xfId="6602" xr:uid="{00000000-0005-0000-0000-000018180000}"/>
    <cellStyle name="Input 8 10 8" xfId="6603" xr:uid="{00000000-0005-0000-0000-000019180000}"/>
    <cellStyle name="Input 8 10 8 2" xfId="6604" xr:uid="{00000000-0005-0000-0000-00001A180000}"/>
    <cellStyle name="Input 8 10 9" xfId="6605" xr:uid="{00000000-0005-0000-0000-00001B180000}"/>
    <cellStyle name="Input 8 10 9 2" xfId="6606" xr:uid="{00000000-0005-0000-0000-00001C180000}"/>
    <cellStyle name="Input 8 11" xfId="6607" xr:uid="{00000000-0005-0000-0000-00001D180000}"/>
    <cellStyle name="Input 8 11 10" xfId="6608" xr:uid="{00000000-0005-0000-0000-00001E180000}"/>
    <cellStyle name="Input 8 11 10 2" xfId="6609" xr:uid="{00000000-0005-0000-0000-00001F180000}"/>
    <cellStyle name="Input 8 11 11" xfId="6610" xr:uid="{00000000-0005-0000-0000-000020180000}"/>
    <cellStyle name="Input 8 11 11 2" xfId="6611" xr:uid="{00000000-0005-0000-0000-000021180000}"/>
    <cellStyle name="Input 8 11 12" xfId="6612" xr:uid="{00000000-0005-0000-0000-000022180000}"/>
    <cellStyle name="Input 8 11 12 2" xfId="6613" xr:uid="{00000000-0005-0000-0000-000023180000}"/>
    <cellStyle name="Input 8 11 13" xfId="6614" xr:uid="{00000000-0005-0000-0000-000024180000}"/>
    <cellStyle name="Input 8 11 13 2" xfId="6615" xr:uid="{00000000-0005-0000-0000-000025180000}"/>
    <cellStyle name="Input 8 11 14" xfId="6616" xr:uid="{00000000-0005-0000-0000-000026180000}"/>
    <cellStyle name="Input 8 11 14 2" xfId="6617" xr:uid="{00000000-0005-0000-0000-000027180000}"/>
    <cellStyle name="Input 8 11 15" xfId="6618" xr:uid="{00000000-0005-0000-0000-000028180000}"/>
    <cellStyle name="Input 8 11 15 2" xfId="6619" xr:uid="{00000000-0005-0000-0000-000029180000}"/>
    <cellStyle name="Input 8 11 16" xfId="6620" xr:uid="{00000000-0005-0000-0000-00002A180000}"/>
    <cellStyle name="Input 8 11 16 2" xfId="6621" xr:uid="{00000000-0005-0000-0000-00002B180000}"/>
    <cellStyle name="Input 8 11 17" xfId="6622" xr:uid="{00000000-0005-0000-0000-00002C180000}"/>
    <cellStyle name="Input 8 11 17 2" xfId="6623" xr:uid="{00000000-0005-0000-0000-00002D180000}"/>
    <cellStyle name="Input 8 11 18" xfId="6624" xr:uid="{00000000-0005-0000-0000-00002E180000}"/>
    <cellStyle name="Input 8 11 2" xfId="6625" xr:uid="{00000000-0005-0000-0000-00002F180000}"/>
    <cellStyle name="Input 8 11 2 2" xfId="6626" xr:uid="{00000000-0005-0000-0000-000030180000}"/>
    <cellStyle name="Input 8 11 3" xfId="6627" xr:uid="{00000000-0005-0000-0000-000031180000}"/>
    <cellStyle name="Input 8 11 3 2" xfId="6628" xr:uid="{00000000-0005-0000-0000-000032180000}"/>
    <cellStyle name="Input 8 11 4" xfId="6629" xr:uid="{00000000-0005-0000-0000-000033180000}"/>
    <cellStyle name="Input 8 11 4 2" xfId="6630" xr:uid="{00000000-0005-0000-0000-000034180000}"/>
    <cellStyle name="Input 8 11 5" xfId="6631" xr:uid="{00000000-0005-0000-0000-000035180000}"/>
    <cellStyle name="Input 8 11 5 2" xfId="6632" xr:uid="{00000000-0005-0000-0000-000036180000}"/>
    <cellStyle name="Input 8 11 6" xfId="6633" xr:uid="{00000000-0005-0000-0000-000037180000}"/>
    <cellStyle name="Input 8 11 6 2" xfId="6634" xr:uid="{00000000-0005-0000-0000-000038180000}"/>
    <cellStyle name="Input 8 11 7" xfId="6635" xr:uid="{00000000-0005-0000-0000-000039180000}"/>
    <cellStyle name="Input 8 11 7 2" xfId="6636" xr:uid="{00000000-0005-0000-0000-00003A180000}"/>
    <cellStyle name="Input 8 11 8" xfId="6637" xr:uid="{00000000-0005-0000-0000-00003B180000}"/>
    <cellStyle name="Input 8 11 8 2" xfId="6638" xr:uid="{00000000-0005-0000-0000-00003C180000}"/>
    <cellStyle name="Input 8 11 9" xfId="6639" xr:uid="{00000000-0005-0000-0000-00003D180000}"/>
    <cellStyle name="Input 8 11 9 2" xfId="6640" xr:uid="{00000000-0005-0000-0000-00003E180000}"/>
    <cellStyle name="Input 8 12" xfId="6641" xr:uid="{00000000-0005-0000-0000-00003F180000}"/>
    <cellStyle name="Input 8 12 10" xfId="6642" xr:uid="{00000000-0005-0000-0000-000040180000}"/>
    <cellStyle name="Input 8 12 10 2" xfId="6643" xr:uid="{00000000-0005-0000-0000-000041180000}"/>
    <cellStyle name="Input 8 12 11" xfId="6644" xr:uid="{00000000-0005-0000-0000-000042180000}"/>
    <cellStyle name="Input 8 12 11 2" xfId="6645" xr:uid="{00000000-0005-0000-0000-000043180000}"/>
    <cellStyle name="Input 8 12 12" xfId="6646" xr:uid="{00000000-0005-0000-0000-000044180000}"/>
    <cellStyle name="Input 8 12 12 2" xfId="6647" xr:uid="{00000000-0005-0000-0000-000045180000}"/>
    <cellStyle name="Input 8 12 13" xfId="6648" xr:uid="{00000000-0005-0000-0000-000046180000}"/>
    <cellStyle name="Input 8 12 13 2" xfId="6649" xr:uid="{00000000-0005-0000-0000-000047180000}"/>
    <cellStyle name="Input 8 12 14" xfId="6650" xr:uid="{00000000-0005-0000-0000-000048180000}"/>
    <cellStyle name="Input 8 12 14 2" xfId="6651" xr:uid="{00000000-0005-0000-0000-000049180000}"/>
    <cellStyle name="Input 8 12 15" xfId="6652" xr:uid="{00000000-0005-0000-0000-00004A180000}"/>
    <cellStyle name="Input 8 12 15 2" xfId="6653" xr:uid="{00000000-0005-0000-0000-00004B180000}"/>
    <cellStyle name="Input 8 12 16" xfId="6654" xr:uid="{00000000-0005-0000-0000-00004C180000}"/>
    <cellStyle name="Input 8 12 2" xfId="6655" xr:uid="{00000000-0005-0000-0000-00004D180000}"/>
    <cellStyle name="Input 8 12 2 2" xfId="6656" xr:uid="{00000000-0005-0000-0000-00004E180000}"/>
    <cellStyle name="Input 8 12 3" xfId="6657" xr:uid="{00000000-0005-0000-0000-00004F180000}"/>
    <cellStyle name="Input 8 12 3 2" xfId="6658" xr:uid="{00000000-0005-0000-0000-000050180000}"/>
    <cellStyle name="Input 8 12 4" xfId="6659" xr:uid="{00000000-0005-0000-0000-000051180000}"/>
    <cellStyle name="Input 8 12 4 2" xfId="6660" xr:uid="{00000000-0005-0000-0000-000052180000}"/>
    <cellStyle name="Input 8 12 5" xfId="6661" xr:uid="{00000000-0005-0000-0000-000053180000}"/>
    <cellStyle name="Input 8 12 5 2" xfId="6662" xr:uid="{00000000-0005-0000-0000-000054180000}"/>
    <cellStyle name="Input 8 12 6" xfId="6663" xr:uid="{00000000-0005-0000-0000-000055180000}"/>
    <cellStyle name="Input 8 12 6 2" xfId="6664" xr:uid="{00000000-0005-0000-0000-000056180000}"/>
    <cellStyle name="Input 8 12 7" xfId="6665" xr:uid="{00000000-0005-0000-0000-000057180000}"/>
    <cellStyle name="Input 8 12 7 2" xfId="6666" xr:uid="{00000000-0005-0000-0000-000058180000}"/>
    <cellStyle name="Input 8 12 8" xfId="6667" xr:uid="{00000000-0005-0000-0000-000059180000}"/>
    <cellStyle name="Input 8 12 8 2" xfId="6668" xr:uid="{00000000-0005-0000-0000-00005A180000}"/>
    <cellStyle name="Input 8 12 9" xfId="6669" xr:uid="{00000000-0005-0000-0000-00005B180000}"/>
    <cellStyle name="Input 8 12 9 2" xfId="6670" xr:uid="{00000000-0005-0000-0000-00005C180000}"/>
    <cellStyle name="Input 8 13" xfId="6671" xr:uid="{00000000-0005-0000-0000-00005D180000}"/>
    <cellStyle name="Input 8 13 10" xfId="6672" xr:uid="{00000000-0005-0000-0000-00005E180000}"/>
    <cellStyle name="Input 8 13 10 2" xfId="6673" xr:uid="{00000000-0005-0000-0000-00005F180000}"/>
    <cellStyle name="Input 8 13 11" xfId="6674" xr:uid="{00000000-0005-0000-0000-000060180000}"/>
    <cellStyle name="Input 8 13 11 2" xfId="6675" xr:uid="{00000000-0005-0000-0000-000061180000}"/>
    <cellStyle name="Input 8 13 12" xfId="6676" xr:uid="{00000000-0005-0000-0000-000062180000}"/>
    <cellStyle name="Input 8 13 12 2" xfId="6677" xr:uid="{00000000-0005-0000-0000-000063180000}"/>
    <cellStyle name="Input 8 13 13" xfId="6678" xr:uid="{00000000-0005-0000-0000-000064180000}"/>
    <cellStyle name="Input 8 13 13 2" xfId="6679" xr:uid="{00000000-0005-0000-0000-000065180000}"/>
    <cellStyle name="Input 8 13 14" xfId="6680" xr:uid="{00000000-0005-0000-0000-000066180000}"/>
    <cellStyle name="Input 8 13 14 2" xfId="6681" xr:uid="{00000000-0005-0000-0000-000067180000}"/>
    <cellStyle name="Input 8 13 15" xfId="6682" xr:uid="{00000000-0005-0000-0000-000068180000}"/>
    <cellStyle name="Input 8 13 15 2" xfId="6683" xr:uid="{00000000-0005-0000-0000-000069180000}"/>
    <cellStyle name="Input 8 13 16" xfId="6684" xr:uid="{00000000-0005-0000-0000-00006A180000}"/>
    <cellStyle name="Input 8 13 2" xfId="6685" xr:uid="{00000000-0005-0000-0000-00006B180000}"/>
    <cellStyle name="Input 8 13 2 2" xfId="6686" xr:uid="{00000000-0005-0000-0000-00006C180000}"/>
    <cellStyle name="Input 8 13 3" xfId="6687" xr:uid="{00000000-0005-0000-0000-00006D180000}"/>
    <cellStyle name="Input 8 13 3 2" xfId="6688" xr:uid="{00000000-0005-0000-0000-00006E180000}"/>
    <cellStyle name="Input 8 13 4" xfId="6689" xr:uid="{00000000-0005-0000-0000-00006F180000}"/>
    <cellStyle name="Input 8 13 4 2" xfId="6690" xr:uid="{00000000-0005-0000-0000-000070180000}"/>
    <cellStyle name="Input 8 13 5" xfId="6691" xr:uid="{00000000-0005-0000-0000-000071180000}"/>
    <cellStyle name="Input 8 13 5 2" xfId="6692" xr:uid="{00000000-0005-0000-0000-000072180000}"/>
    <cellStyle name="Input 8 13 6" xfId="6693" xr:uid="{00000000-0005-0000-0000-000073180000}"/>
    <cellStyle name="Input 8 13 6 2" xfId="6694" xr:uid="{00000000-0005-0000-0000-000074180000}"/>
    <cellStyle name="Input 8 13 7" xfId="6695" xr:uid="{00000000-0005-0000-0000-000075180000}"/>
    <cellStyle name="Input 8 13 7 2" xfId="6696" xr:uid="{00000000-0005-0000-0000-000076180000}"/>
    <cellStyle name="Input 8 13 8" xfId="6697" xr:uid="{00000000-0005-0000-0000-000077180000}"/>
    <cellStyle name="Input 8 13 8 2" xfId="6698" xr:uid="{00000000-0005-0000-0000-000078180000}"/>
    <cellStyle name="Input 8 13 9" xfId="6699" xr:uid="{00000000-0005-0000-0000-000079180000}"/>
    <cellStyle name="Input 8 13 9 2" xfId="6700" xr:uid="{00000000-0005-0000-0000-00007A180000}"/>
    <cellStyle name="Input 8 14" xfId="6701" xr:uid="{00000000-0005-0000-0000-00007B180000}"/>
    <cellStyle name="Input 8 14 10" xfId="6702" xr:uid="{00000000-0005-0000-0000-00007C180000}"/>
    <cellStyle name="Input 8 14 10 2" xfId="6703" xr:uid="{00000000-0005-0000-0000-00007D180000}"/>
    <cellStyle name="Input 8 14 11" xfId="6704" xr:uid="{00000000-0005-0000-0000-00007E180000}"/>
    <cellStyle name="Input 8 14 11 2" xfId="6705" xr:uid="{00000000-0005-0000-0000-00007F180000}"/>
    <cellStyle name="Input 8 14 12" xfId="6706" xr:uid="{00000000-0005-0000-0000-000080180000}"/>
    <cellStyle name="Input 8 14 12 2" xfId="6707" xr:uid="{00000000-0005-0000-0000-000081180000}"/>
    <cellStyle name="Input 8 14 13" xfId="6708" xr:uid="{00000000-0005-0000-0000-000082180000}"/>
    <cellStyle name="Input 8 14 13 2" xfId="6709" xr:uid="{00000000-0005-0000-0000-000083180000}"/>
    <cellStyle name="Input 8 14 14" xfId="6710" xr:uid="{00000000-0005-0000-0000-000084180000}"/>
    <cellStyle name="Input 8 14 14 2" xfId="6711" xr:uid="{00000000-0005-0000-0000-000085180000}"/>
    <cellStyle name="Input 8 14 15" xfId="6712" xr:uid="{00000000-0005-0000-0000-000086180000}"/>
    <cellStyle name="Input 8 14 2" xfId="6713" xr:uid="{00000000-0005-0000-0000-000087180000}"/>
    <cellStyle name="Input 8 14 2 2" xfId="6714" xr:uid="{00000000-0005-0000-0000-000088180000}"/>
    <cellStyle name="Input 8 14 3" xfId="6715" xr:uid="{00000000-0005-0000-0000-000089180000}"/>
    <cellStyle name="Input 8 14 3 2" xfId="6716" xr:uid="{00000000-0005-0000-0000-00008A180000}"/>
    <cellStyle name="Input 8 14 4" xfId="6717" xr:uid="{00000000-0005-0000-0000-00008B180000}"/>
    <cellStyle name="Input 8 14 4 2" xfId="6718" xr:uid="{00000000-0005-0000-0000-00008C180000}"/>
    <cellStyle name="Input 8 14 5" xfId="6719" xr:uid="{00000000-0005-0000-0000-00008D180000}"/>
    <cellStyle name="Input 8 14 5 2" xfId="6720" xr:uid="{00000000-0005-0000-0000-00008E180000}"/>
    <cellStyle name="Input 8 14 6" xfId="6721" xr:uid="{00000000-0005-0000-0000-00008F180000}"/>
    <cellStyle name="Input 8 14 6 2" xfId="6722" xr:uid="{00000000-0005-0000-0000-000090180000}"/>
    <cellStyle name="Input 8 14 7" xfId="6723" xr:uid="{00000000-0005-0000-0000-000091180000}"/>
    <cellStyle name="Input 8 14 7 2" xfId="6724" xr:uid="{00000000-0005-0000-0000-000092180000}"/>
    <cellStyle name="Input 8 14 8" xfId="6725" xr:uid="{00000000-0005-0000-0000-000093180000}"/>
    <cellStyle name="Input 8 14 8 2" xfId="6726" xr:uid="{00000000-0005-0000-0000-000094180000}"/>
    <cellStyle name="Input 8 14 9" xfId="6727" xr:uid="{00000000-0005-0000-0000-000095180000}"/>
    <cellStyle name="Input 8 14 9 2" xfId="6728" xr:uid="{00000000-0005-0000-0000-000096180000}"/>
    <cellStyle name="Input 8 15" xfId="6729" xr:uid="{00000000-0005-0000-0000-000097180000}"/>
    <cellStyle name="Input 8 15 2" xfId="6730" xr:uid="{00000000-0005-0000-0000-000098180000}"/>
    <cellStyle name="Input 8 16" xfId="6731" xr:uid="{00000000-0005-0000-0000-000099180000}"/>
    <cellStyle name="Input 8 16 2" xfId="6732" xr:uid="{00000000-0005-0000-0000-00009A180000}"/>
    <cellStyle name="Input 8 17" xfId="6733" xr:uid="{00000000-0005-0000-0000-00009B180000}"/>
    <cellStyle name="Input 8 17 2" xfId="6734" xr:uid="{00000000-0005-0000-0000-00009C180000}"/>
    <cellStyle name="Input 8 18" xfId="6735" xr:uid="{00000000-0005-0000-0000-00009D180000}"/>
    <cellStyle name="Input 8 18 2" xfId="6736" xr:uid="{00000000-0005-0000-0000-00009E180000}"/>
    <cellStyle name="Input 8 19" xfId="6737" xr:uid="{00000000-0005-0000-0000-00009F180000}"/>
    <cellStyle name="Input 8 19 2" xfId="6738" xr:uid="{00000000-0005-0000-0000-0000A0180000}"/>
    <cellStyle name="Input 8 2" xfId="6739" xr:uid="{00000000-0005-0000-0000-0000A1180000}"/>
    <cellStyle name="Input 8 2 10" xfId="6740" xr:uid="{00000000-0005-0000-0000-0000A2180000}"/>
    <cellStyle name="Input 8 2 10 10" xfId="6741" xr:uid="{00000000-0005-0000-0000-0000A3180000}"/>
    <cellStyle name="Input 8 2 10 10 2" xfId="6742" xr:uid="{00000000-0005-0000-0000-0000A4180000}"/>
    <cellStyle name="Input 8 2 10 11" xfId="6743" xr:uid="{00000000-0005-0000-0000-0000A5180000}"/>
    <cellStyle name="Input 8 2 10 11 2" xfId="6744" xr:uid="{00000000-0005-0000-0000-0000A6180000}"/>
    <cellStyle name="Input 8 2 10 12" xfId="6745" xr:uid="{00000000-0005-0000-0000-0000A7180000}"/>
    <cellStyle name="Input 8 2 10 12 2" xfId="6746" xr:uid="{00000000-0005-0000-0000-0000A8180000}"/>
    <cellStyle name="Input 8 2 10 13" xfId="6747" xr:uid="{00000000-0005-0000-0000-0000A9180000}"/>
    <cellStyle name="Input 8 2 10 13 2" xfId="6748" xr:uid="{00000000-0005-0000-0000-0000AA180000}"/>
    <cellStyle name="Input 8 2 10 14" xfId="6749" xr:uid="{00000000-0005-0000-0000-0000AB180000}"/>
    <cellStyle name="Input 8 2 10 14 2" xfId="6750" xr:uid="{00000000-0005-0000-0000-0000AC180000}"/>
    <cellStyle name="Input 8 2 10 15" xfId="6751" xr:uid="{00000000-0005-0000-0000-0000AD180000}"/>
    <cellStyle name="Input 8 2 10 15 2" xfId="6752" xr:uid="{00000000-0005-0000-0000-0000AE180000}"/>
    <cellStyle name="Input 8 2 10 16" xfId="6753" xr:uid="{00000000-0005-0000-0000-0000AF180000}"/>
    <cellStyle name="Input 8 2 10 16 2" xfId="6754" xr:uid="{00000000-0005-0000-0000-0000B0180000}"/>
    <cellStyle name="Input 8 2 10 17" xfId="6755" xr:uid="{00000000-0005-0000-0000-0000B1180000}"/>
    <cellStyle name="Input 8 2 10 17 2" xfId="6756" xr:uid="{00000000-0005-0000-0000-0000B2180000}"/>
    <cellStyle name="Input 8 2 10 18" xfId="6757" xr:uid="{00000000-0005-0000-0000-0000B3180000}"/>
    <cellStyle name="Input 8 2 10 2" xfId="6758" xr:uid="{00000000-0005-0000-0000-0000B4180000}"/>
    <cellStyle name="Input 8 2 10 2 2" xfId="6759" xr:uid="{00000000-0005-0000-0000-0000B5180000}"/>
    <cellStyle name="Input 8 2 10 3" xfId="6760" xr:uid="{00000000-0005-0000-0000-0000B6180000}"/>
    <cellStyle name="Input 8 2 10 3 2" xfId="6761" xr:uid="{00000000-0005-0000-0000-0000B7180000}"/>
    <cellStyle name="Input 8 2 10 4" xfId="6762" xr:uid="{00000000-0005-0000-0000-0000B8180000}"/>
    <cellStyle name="Input 8 2 10 4 2" xfId="6763" xr:uid="{00000000-0005-0000-0000-0000B9180000}"/>
    <cellStyle name="Input 8 2 10 5" xfId="6764" xr:uid="{00000000-0005-0000-0000-0000BA180000}"/>
    <cellStyle name="Input 8 2 10 5 2" xfId="6765" xr:uid="{00000000-0005-0000-0000-0000BB180000}"/>
    <cellStyle name="Input 8 2 10 6" xfId="6766" xr:uid="{00000000-0005-0000-0000-0000BC180000}"/>
    <cellStyle name="Input 8 2 10 6 2" xfId="6767" xr:uid="{00000000-0005-0000-0000-0000BD180000}"/>
    <cellStyle name="Input 8 2 10 7" xfId="6768" xr:uid="{00000000-0005-0000-0000-0000BE180000}"/>
    <cellStyle name="Input 8 2 10 7 2" xfId="6769" xr:uid="{00000000-0005-0000-0000-0000BF180000}"/>
    <cellStyle name="Input 8 2 10 8" xfId="6770" xr:uid="{00000000-0005-0000-0000-0000C0180000}"/>
    <cellStyle name="Input 8 2 10 8 2" xfId="6771" xr:uid="{00000000-0005-0000-0000-0000C1180000}"/>
    <cellStyle name="Input 8 2 10 9" xfId="6772" xr:uid="{00000000-0005-0000-0000-0000C2180000}"/>
    <cellStyle name="Input 8 2 10 9 2" xfId="6773" xr:uid="{00000000-0005-0000-0000-0000C3180000}"/>
    <cellStyle name="Input 8 2 11" xfId="6774" xr:uid="{00000000-0005-0000-0000-0000C4180000}"/>
    <cellStyle name="Input 8 2 11 10" xfId="6775" xr:uid="{00000000-0005-0000-0000-0000C5180000}"/>
    <cellStyle name="Input 8 2 11 10 2" xfId="6776" xr:uid="{00000000-0005-0000-0000-0000C6180000}"/>
    <cellStyle name="Input 8 2 11 11" xfId="6777" xr:uid="{00000000-0005-0000-0000-0000C7180000}"/>
    <cellStyle name="Input 8 2 11 11 2" xfId="6778" xr:uid="{00000000-0005-0000-0000-0000C8180000}"/>
    <cellStyle name="Input 8 2 11 12" xfId="6779" xr:uid="{00000000-0005-0000-0000-0000C9180000}"/>
    <cellStyle name="Input 8 2 11 12 2" xfId="6780" xr:uid="{00000000-0005-0000-0000-0000CA180000}"/>
    <cellStyle name="Input 8 2 11 13" xfId="6781" xr:uid="{00000000-0005-0000-0000-0000CB180000}"/>
    <cellStyle name="Input 8 2 11 13 2" xfId="6782" xr:uid="{00000000-0005-0000-0000-0000CC180000}"/>
    <cellStyle name="Input 8 2 11 14" xfId="6783" xr:uid="{00000000-0005-0000-0000-0000CD180000}"/>
    <cellStyle name="Input 8 2 11 14 2" xfId="6784" xr:uid="{00000000-0005-0000-0000-0000CE180000}"/>
    <cellStyle name="Input 8 2 11 15" xfId="6785" xr:uid="{00000000-0005-0000-0000-0000CF180000}"/>
    <cellStyle name="Input 8 2 11 15 2" xfId="6786" xr:uid="{00000000-0005-0000-0000-0000D0180000}"/>
    <cellStyle name="Input 8 2 11 16" xfId="6787" xr:uid="{00000000-0005-0000-0000-0000D1180000}"/>
    <cellStyle name="Input 8 2 11 2" xfId="6788" xr:uid="{00000000-0005-0000-0000-0000D2180000}"/>
    <cellStyle name="Input 8 2 11 2 2" xfId="6789" xr:uid="{00000000-0005-0000-0000-0000D3180000}"/>
    <cellStyle name="Input 8 2 11 3" xfId="6790" xr:uid="{00000000-0005-0000-0000-0000D4180000}"/>
    <cellStyle name="Input 8 2 11 3 2" xfId="6791" xr:uid="{00000000-0005-0000-0000-0000D5180000}"/>
    <cellStyle name="Input 8 2 11 4" xfId="6792" xr:uid="{00000000-0005-0000-0000-0000D6180000}"/>
    <cellStyle name="Input 8 2 11 4 2" xfId="6793" xr:uid="{00000000-0005-0000-0000-0000D7180000}"/>
    <cellStyle name="Input 8 2 11 5" xfId="6794" xr:uid="{00000000-0005-0000-0000-0000D8180000}"/>
    <cellStyle name="Input 8 2 11 5 2" xfId="6795" xr:uid="{00000000-0005-0000-0000-0000D9180000}"/>
    <cellStyle name="Input 8 2 11 6" xfId="6796" xr:uid="{00000000-0005-0000-0000-0000DA180000}"/>
    <cellStyle name="Input 8 2 11 6 2" xfId="6797" xr:uid="{00000000-0005-0000-0000-0000DB180000}"/>
    <cellStyle name="Input 8 2 11 7" xfId="6798" xr:uid="{00000000-0005-0000-0000-0000DC180000}"/>
    <cellStyle name="Input 8 2 11 7 2" xfId="6799" xr:uid="{00000000-0005-0000-0000-0000DD180000}"/>
    <cellStyle name="Input 8 2 11 8" xfId="6800" xr:uid="{00000000-0005-0000-0000-0000DE180000}"/>
    <cellStyle name="Input 8 2 11 8 2" xfId="6801" xr:uid="{00000000-0005-0000-0000-0000DF180000}"/>
    <cellStyle name="Input 8 2 11 9" xfId="6802" xr:uid="{00000000-0005-0000-0000-0000E0180000}"/>
    <cellStyle name="Input 8 2 11 9 2" xfId="6803" xr:uid="{00000000-0005-0000-0000-0000E1180000}"/>
    <cellStyle name="Input 8 2 12" xfId="6804" xr:uid="{00000000-0005-0000-0000-0000E2180000}"/>
    <cellStyle name="Input 8 2 12 10" xfId="6805" xr:uid="{00000000-0005-0000-0000-0000E3180000}"/>
    <cellStyle name="Input 8 2 12 10 2" xfId="6806" xr:uid="{00000000-0005-0000-0000-0000E4180000}"/>
    <cellStyle name="Input 8 2 12 11" xfId="6807" xr:uid="{00000000-0005-0000-0000-0000E5180000}"/>
    <cellStyle name="Input 8 2 12 11 2" xfId="6808" xr:uid="{00000000-0005-0000-0000-0000E6180000}"/>
    <cellStyle name="Input 8 2 12 12" xfId="6809" xr:uid="{00000000-0005-0000-0000-0000E7180000}"/>
    <cellStyle name="Input 8 2 12 12 2" xfId="6810" xr:uid="{00000000-0005-0000-0000-0000E8180000}"/>
    <cellStyle name="Input 8 2 12 13" xfId="6811" xr:uid="{00000000-0005-0000-0000-0000E9180000}"/>
    <cellStyle name="Input 8 2 12 13 2" xfId="6812" xr:uid="{00000000-0005-0000-0000-0000EA180000}"/>
    <cellStyle name="Input 8 2 12 14" xfId="6813" xr:uid="{00000000-0005-0000-0000-0000EB180000}"/>
    <cellStyle name="Input 8 2 12 14 2" xfId="6814" xr:uid="{00000000-0005-0000-0000-0000EC180000}"/>
    <cellStyle name="Input 8 2 12 15" xfId="6815" xr:uid="{00000000-0005-0000-0000-0000ED180000}"/>
    <cellStyle name="Input 8 2 12 15 2" xfId="6816" xr:uid="{00000000-0005-0000-0000-0000EE180000}"/>
    <cellStyle name="Input 8 2 12 16" xfId="6817" xr:uid="{00000000-0005-0000-0000-0000EF180000}"/>
    <cellStyle name="Input 8 2 12 2" xfId="6818" xr:uid="{00000000-0005-0000-0000-0000F0180000}"/>
    <cellStyle name="Input 8 2 12 2 2" xfId="6819" xr:uid="{00000000-0005-0000-0000-0000F1180000}"/>
    <cellStyle name="Input 8 2 12 3" xfId="6820" xr:uid="{00000000-0005-0000-0000-0000F2180000}"/>
    <cellStyle name="Input 8 2 12 3 2" xfId="6821" xr:uid="{00000000-0005-0000-0000-0000F3180000}"/>
    <cellStyle name="Input 8 2 12 4" xfId="6822" xr:uid="{00000000-0005-0000-0000-0000F4180000}"/>
    <cellStyle name="Input 8 2 12 4 2" xfId="6823" xr:uid="{00000000-0005-0000-0000-0000F5180000}"/>
    <cellStyle name="Input 8 2 12 5" xfId="6824" xr:uid="{00000000-0005-0000-0000-0000F6180000}"/>
    <cellStyle name="Input 8 2 12 5 2" xfId="6825" xr:uid="{00000000-0005-0000-0000-0000F7180000}"/>
    <cellStyle name="Input 8 2 12 6" xfId="6826" xr:uid="{00000000-0005-0000-0000-0000F8180000}"/>
    <cellStyle name="Input 8 2 12 6 2" xfId="6827" xr:uid="{00000000-0005-0000-0000-0000F9180000}"/>
    <cellStyle name="Input 8 2 12 7" xfId="6828" xr:uid="{00000000-0005-0000-0000-0000FA180000}"/>
    <cellStyle name="Input 8 2 12 7 2" xfId="6829" xr:uid="{00000000-0005-0000-0000-0000FB180000}"/>
    <cellStyle name="Input 8 2 12 8" xfId="6830" xr:uid="{00000000-0005-0000-0000-0000FC180000}"/>
    <cellStyle name="Input 8 2 12 8 2" xfId="6831" xr:uid="{00000000-0005-0000-0000-0000FD180000}"/>
    <cellStyle name="Input 8 2 12 9" xfId="6832" xr:uid="{00000000-0005-0000-0000-0000FE180000}"/>
    <cellStyle name="Input 8 2 12 9 2" xfId="6833" xr:uid="{00000000-0005-0000-0000-0000FF180000}"/>
    <cellStyle name="Input 8 2 13" xfId="6834" xr:uid="{00000000-0005-0000-0000-000000190000}"/>
    <cellStyle name="Input 8 2 13 10" xfId="6835" xr:uid="{00000000-0005-0000-0000-000001190000}"/>
    <cellStyle name="Input 8 2 13 10 2" xfId="6836" xr:uid="{00000000-0005-0000-0000-000002190000}"/>
    <cellStyle name="Input 8 2 13 11" xfId="6837" xr:uid="{00000000-0005-0000-0000-000003190000}"/>
    <cellStyle name="Input 8 2 13 11 2" xfId="6838" xr:uid="{00000000-0005-0000-0000-000004190000}"/>
    <cellStyle name="Input 8 2 13 12" xfId="6839" xr:uid="{00000000-0005-0000-0000-000005190000}"/>
    <cellStyle name="Input 8 2 13 12 2" xfId="6840" xr:uid="{00000000-0005-0000-0000-000006190000}"/>
    <cellStyle name="Input 8 2 13 13" xfId="6841" xr:uid="{00000000-0005-0000-0000-000007190000}"/>
    <cellStyle name="Input 8 2 13 13 2" xfId="6842" xr:uid="{00000000-0005-0000-0000-000008190000}"/>
    <cellStyle name="Input 8 2 13 14" xfId="6843" xr:uid="{00000000-0005-0000-0000-000009190000}"/>
    <cellStyle name="Input 8 2 13 14 2" xfId="6844" xr:uid="{00000000-0005-0000-0000-00000A190000}"/>
    <cellStyle name="Input 8 2 13 15" xfId="6845" xr:uid="{00000000-0005-0000-0000-00000B190000}"/>
    <cellStyle name="Input 8 2 13 2" xfId="6846" xr:uid="{00000000-0005-0000-0000-00000C190000}"/>
    <cellStyle name="Input 8 2 13 2 2" xfId="6847" xr:uid="{00000000-0005-0000-0000-00000D190000}"/>
    <cellStyle name="Input 8 2 13 3" xfId="6848" xr:uid="{00000000-0005-0000-0000-00000E190000}"/>
    <cellStyle name="Input 8 2 13 3 2" xfId="6849" xr:uid="{00000000-0005-0000-0000-00000F190000}"/>
    <cellStyle name="Input 8 2 13 4" xfId="6850" xr:uid="{00000000-0005-0000-0000-000010190000}"/>
    <cellStyle name="Input 8 2 13 4 2" xfId="6851" xr:uid="{00000000-0005-0000-0000-000011190000}"/>
    <cellStyle name="Input 8 2 13 5" xfId="6852" xr:uid="{00000000-0005-0000-0000-000012190000}"/>
    <cellStyle name="Input 8 2 13 5 2" xfId="6853" xr:uid="{00000000-0005-0000-0000-000013190000}"/>
    <cellStyle name="Input 8 2 13 6" xfId="6854" xr:uid="{00000000-0005-0000-0000-000014190000}"/>
    <cellStyle name="Input 8 2 13 6 2" xfId="6855" xr:uid="{00000000-0005-0000-0000-000015190000}"/>
    <cellStyle name="Input 8 2 13 7" xfId="6856" xr:uid="{00000000-0005-0000-0000-000016190000}"/>
    <cellStyle name="Input 8 2 13 7 2" xfId="6857" xr:uid="{00000000-0005-0000-0000-000017190000}"/>
    <cellStyle name="Input 8 2 13 8" xfId="6858" xr:uid="{00000000-0005-0000-0000-000018190000}"/>
    <cellStyle name="Input 8 2 13 8 2" xfId="6859" xr:uid="{00000000-0005-0000-0000-000019190000}"/>
    <cellStyle name="Input 8 2 13 9" xfId="6860" xr:uid="{00000000-0005-0000-0000-00001A190000}"/>
    <cellStyle name="Input 8 2 13 9 2" xfId="6861" xr:uid="{00000000-0005-0000-0000-00001B190000}"/>
    <cellStyle name="Input 8 2 14" xfId="6862" xr:uid="{00000000-0005-0000-0000-00001C190000}"/>
    <cellStyle name="Input 8 2 14 2" xfId="6863" xr:uid="{00000000-0005-0000-0000-00001D190000}"/>
    <cellStyle name="Input 8 2 15" xfId="6864" xr:uid="{00000000-0005-0000-0000-00001E190000}"/>
    <cellStyle name="Input 8 2 15 2" xfId="6865" xr:uid="{00000000-0005-0000-0000-00001F190000}"/>
    <cellStyle name="Input 8 2 16" xfId="6866" xr:uid="{00000000-0005-0000-0000-000020190000}"/>
    <cellStyle name="Input 8 2 16 2" xfId="6867" xr:uid="{00000000-0005-0000-0000-000021190000}"/>
    <cellStyle name="Input 8 2 17" xfId="6868" xr:uid="{00000000-0005-0000-0000-000022190000}"/>
    <cellStyle name="Input 8 2 17 2" xfId="6869" xr:uid="{00000000-0005-0000-0000-000023190000}"/>
    <cellStyle name="Input 8 2 18" xfId="6870" xr:uid="{00000000-0005-0000-0000-000024190000}"/>
    <cellStyle name="Input 8 2 18 2" xfId="6871" xr:uid="{00000000-0005-0000-0000-000025190000}"/>
    <cellStyle name="Input 8 2 19" xfId="6872" xr:uid="{00000000-0005-0000-0000-000026190000}"/>
    <cellStyle name="Input 8 2 19 2" xfId="6873" xr:uid="{00000000-0005-0000-0000-000027190000}"/>
    <cellStyle name="Input 8 2 2" xfId="6874" xr:uid="{00000000-0005-0000-0000-000028190000}"/>
    <cellStyle name="Input 8 2 2 10" xfId="6875" xr:uid="{00000000-0005-0000-0000-000029190000}"/>
    <cellStyle name="Input 8 2 2 10 2" xfId="6876" xr:uid="{00000000-0005-0000-0000-00002A190000}"/>
    <cellStyle name="Input 8 2 2 11" xfId="6877" xr:uid="{00000000-0005-0000-0000-00002B190000}"/>
    <cellStyle name="Input 8 2 2 11 2" xfId="6878" xr:uid="{00000000-0005-0000-0000-00002C190000}"/>
    <cellStyle name="Input 8 2 2 12" xfId="6879" xr:uid="{00000000-0005-0000-0000-00002D190000}"/>
    <cellStyle name="Input 8 2 2 12 2" xfId="6880" xr:uid="{00000000-0005-0000-0000-00002E190000}"/>
    <cellStyle name="Input 8 2 2 13" xfId="6881" xr:uid="{00000000-0005-0000-0000-00002F190000}"/>
    <cellStyle name="Input 8 2 2 13 2" xfId="6882" xr:uid="{00000000-0005-0000-0000-000030190000}"/>
    <cellStyle name="Input 8 2 2 14" xfId="6883" xr:uid="{00000000-0005-0000-0000-000031190000}"/>
    <cellStyle name="Input 8 2 2 14 2" xfId="6884" xr:uid="{00000000-0005-0000-0000-000032190000}"/>
    <cellStyle name="Input 8 2 2 15" xfId="6885" xr:uid="{00000000-0005-0000-0000-000033190000}"/>
    <cellStyle name="Input 8 2 2 15 2" xfId="6886" xr:uid="{00000000-0005-0000-0000-000034190000}"/>
    <cellStyle name="Input 8 2 2 16" xfId="6887" xr:uid="{00000000-0005-0000-0000-000035190000}"/>
    <cellStyle name="Input 8 2 2 16 2" xfId="6888" xr:uid="{00000000-0005-0000-0000-000036190000}"/>
    <cellStyle name="Input 8 2 2 17" xfId="6889" xr:uid="{00000000-0005-0000-0000-000037190000}"/>
    <cellStyle name="Input 8 2 2 17 2" xfId="6890" xr:uid="{00000000-0005-0000-0000-000038190000}"/>
    <cellStyle name="Input 8 2 2 18" xfId="6891" xr:uid="{00000000-0005-0000-0000-000039190000}"/>
    <cellStyle name="Input 8 2 2 18 2" xfId="6892" xr:uid="{00000000-0005-0000-0000-00003A190000}"/>
    <cellStyle name="Input 8 2 2 19" xfId="6893" xr:uid="{00000000-0005-0000-0000-00003B190000}"/>
    <cellStyle name="Input 8 2 2 19 2" xfId="6894" xr:uid="{00000000-0005-0000-0000-00003C190000}"/>
    <cellStyle name="Input 8 2 2 2" xfId="6895" xr:uid="{00000000-0005-0000-0000-00003D190000}"/>
    <cellStyle name="Input 8 2 2 2 10" xfId="6896" xr:uid="{00000000-0005-0000-0000-00003E190000}"/>
    <cellStyle name="Input 8 2 2 2 10 2" xfId="6897" xr:uid="{00000000-0005-0000-0000-00003F190000}"/>
    <cellStyle name="Input 8 2 2 2 11" xfId="6898" xr:uid="{00000000-0005-0000-0000-000040190000}"/>
    <cellStyle name="Input 8 2 2 2 11 2" xfId="6899" xr:uid="{00000000-0005-0000-0000-000041190000}"/>
    <cellStyle name="Input 8 2 2 2 12" xfId="6900" xr:uid="{00000000-0005-0000-0000-000042190000}"/>
    <cellStyle name="Input 8 2 2 2 12 2" xfId="6901" xr:uid="{00000000-0005-0000-0000-000043190000}"/>
    <cellStyle name="Input 8 2 2 2 13" xfId="6902" xr:uid="{00000000-0005-0000-0000-000044190000}"/>
    <cellStyle name="Input 8 2 2 2 13 2" xfId="6903" xr:uid="{00000000-0005-0000-0000-000045190000}"/>
    <cellStyle name="Input 8 2 2 2 14" xfId="6904" xr:uid="{00000000-0005-0000-0000-000046190000}"/>
    <cellStyle name="Input 8 2 2 2 14 2" xfId="6905" xr:uid="{00000000-0005-0000-0000-000047190000}"/>
    <cellStyle name="Input 8 2 2 2 15" xfId="6906" xr:uid="{00000000-0005-0000-0000-000048190000}"/>
    <cellStyle name="Input 8 2 2 2 15 2" xfId="6907" xr:uid="{00000000-0005-0000-0000-000049190000}"/>
    <cellStyle name="Input 8 2 2 2 16" xfId="6908" xr:uid="{00000000-0005-0000-0000-00004A190000}"/>
    <cellStyle name="Input 8 2 2 2 16 2" xfId="6909" xr:uid="{00000000-0005-0000-0000-00004B190000}"/>
    <cellStyle name="Input 8 2 2 2 17" xfId="6910" xr:uid="{00000000-0005-0000-0000-00004C190000}"/>
    <cellStyle name="Input 8 2 2 2 17 2" xfId="6911" xr:uid="{00000000-0005-0000-0000-00004D190000}"/>
    <cellStyle name="Input 8 2 2 2 18" xfId="6912" xr:uid="{00000000-0005-0000-0000-00004E190000}"/>
    <cellStyle name="Input 8 2 2 2 18 2" xfId="6913" xr:uid="{00000000-0005-0000-0000-00004F190000}"/>
    <cellStyle name="Input 8 2 2 2 19" xfId="6914" xr:uid="{00000000-0005-0000-0000-000050190000}"/>
    <cellStyle name="Input 8 2 2 2 2" xfId="6915" xr:uid="{00000000-0005-0000-0000-000051190000}"/>
    <cellStyle name="Input 8 2 2 2 2 2" xfId="6916" xr:uid="{00000000-0005-0000-0000-000052190000}"/>
    <cellStyle name="Input 8 2 2 2 3" xfId="6917" xr:uid="{00000000-0005-0000-0000-000053190000}"/>
    <cellStyle name="Input 8 2 2 2 3 2" xfId="6918" xr:uid="{00000000-0005-0000-0000-000054190000}"/>
    <cellStyle name="Input 8 2 2 2 4" xfId="6919" xr:uid="{00000000-0005-0000-0000-000055190000}"/>
    <cellStyle name="Input 8 2 2 2 4 2" xfId="6920" xr:uid="{00000000-0005-0000-0000-000056190000}"/>
    <cellStyle name="Input 8 2 2 2 5" xfId="6921" xr:uid="{00000000-0005-0000-0000-000057190000}"/>
    <cellStyle name="Input 8 2 2 2 5 2" xfId="6922" xr:uid="{00000000-0005-0000-0000-000058190000}"/>
    <cellStyle name="Input 8 2 2 2 6" xfId="6923" xr:uid="{00000000-0005-0000-0000-000059190000}"/>
    <cellStyle name="Input 8 2 2 2 6 2" xfId="6924" xr:uid="{00000000-0005-0000-0000-00005A190000}"/>
    <cellStyle name="Input 8 2 2 2 7" xfId="6925" xr:uid="{00000000-0005-0000-0000-00005B190000}"/>
    <cellStyle name="Input 8 2 2 2 7 2" xfId="6926" xr:uid="{00000000-0005-0000-0000-00005C190000}"/>
    <cellStyle name="Input 8 2 2 2 8" xfId="6927" xr:uid="{00000000-0005-0000-0000-00005D190000}"/>
    <cellStyle name="Input 8 2 2 2 8 2" xfId="6928" xr:uid="{00000000-0005-0000-0000-00005E190000}"/>
    <cellStyle name="Input 8 2 2 2 9" xfId="6929" xr:uid="{00000000-0005-0000-0000-00005F190000}"/>
    <cellStyle name="Input 8 2 2 2 9 2" xfId="6930" xr:uid="{00000000-0005-0000-0000-000060190000}"/>
    <cellStyle name="Input 8 2 2 20" xfId="6931" xr:uid="{00000000-0005-0000-0000-000061190000}"/>
    <cellStyle name="Input 8 2 2 3" xfId="6932" xr:uid="{00000000-0005-0000-0000-000062190000}"/>
    <cellStyle name="Input 8 2 2 3 10" xfId="6933" xr:uid="{00000000-0005-0000-0000-000063190000}"/>
    <cellStyle name="Input 8 2 2 3 10 2" xfId="6934" xr:uid="{00000000-0005-0000-0000-000064190000}"/>
    <cellStyle name="Input 8 2 2 3 11" xfId="6935" xr:uid="{00000000-0005-0000-0000-000065190000}"/>
    <cellStyle name="Input 8 2 2 3 11 2" xfId="6936" xr:uid="{00000000-0005-0000-0000-000066190000}"/>
    <cellStyle name="Input 8 2 2 3 12" xfId="6937" xr:uid="{00000000-0005-0000-0000-000067190000}"/>
    <cellStyle name="Input 8 2 2 3 12 2" xfId="6938" xr:uid="{00000000-0005-0000-0000-000068190000}"/>
    <cellStyle name="Input 8 2 2 3 13" xfId="6939" xr:uid="{00000000-0005-0000-0000-000069190000}"/>
    <cellStyle name="Input 8 2 2 3 13 2" xfId="6940" xr:uid="{00000000-0005-0000-0000-00006A190000}"/>
    <cellStyle name="Input 8 2 2 3 14" xfId="6941" xr:uid="{00000000-0005-0000-0000-00006B190000}"/>
    <cellStyle name="Input 8 2 2 3 14 2" xfId="6942" xr:uid="{00000000-0005-0000-0000-00006C190000}"/>
    <cellStyle name="Input 8 2 2 3 15" xfId="6943" xr:uid="{00000000-0005-0000-0000-00006D190000}"/>
    <cellStyle name="Input 8 2 2 3 15 2" xfId="6944" xr:uid="{00000000-0005-0000-0000-00006E190000}"/>
    <cellStyle name="Input 8 2 2 3 16" xfId="6945" xr:uid="{00000000-0005-0000-0000-00006F190000}"/>
    <cellStyle name="Input 8 2 2 3 16 2" xfId="6946" xr:uid="{00000000-0005-0000-0000-000070190000}"/>
    <cellStyle name="Input 8 2 2 3 17" xfId="6947" xr:uid="{00000000-0005-0000-0000-000071190000}"/>
    <cellStyle name="Input 8 2 2 3 17 2" xfId="6948" xr:uid="{00000000-0005-0000-0000-000072190000}"/>
    <cellStyle name="Input 8 2 2 3 18" xfId="6949" xr:uid="{00000000-0005-0000-0000-000073190000}"/>
    <cellStyle name="Input 8 2 2 3 18 2" xfId="6950" xr:uid="{00000000-0005-0000-0000-000074190000}"/>
    <cellStyle name="Input 8 2 2 3 19" xfId="6951" xr:uid="{00000000-0005-0000-0000-000075190000}"/>
    <cellStyle name="Input 8 2 2 3 2" xfId="6952" xr:uid="{00000000-0005-0000-0000-000076190000}"/>
    <cellStyle name="Input 8 2 2 3 2 2" xfId="6953" xr:uid="{00000000-0005-0000-0000-000077190000}"/>
    <cellStyle name="Input 8 2 2 3 3" xfId="6954" xr:uid="{00000000-0005-0000-0000-000078190000}"/>
    <cellStyle name="Input 8 2 2 3 3 2" xfId="6955" xr:uid="{00000000-0005-0000-0000-000079190000}"/>
    <cellStyle name="Input 8 2 2 3 4" xfId="6956" xr:uid="{00000000-0005-0000-0000-00007A190000}"/>
    <cellStyle name="Input 8 2 2 3 4 2" xfId="6957" xr:uid="{00000000-0005-0000-0000-00007B190000}"/>
    <cellStyle name="Input 8 2 2 3 5" xfId="6958" xr:uid="{00000000-0005-0000-0000-00007C190000}"/>
    <cellStyle name="Input 8 2 2 3 5 2" xfId="6959" xr:uid="{00000000-0005-0000-0000-00007D190000}"/>
    <cellStyle name="Input 8 2 2 3 6" xfId="6960" xr:uid="{00000000-0005-0000-0000-00007E190000}"/>
    <cellStyle name="Input 8 2 2 3 6 2" xfId="6961" xr:uid="{00000000-0005-0000-0000-00007F190000}"/>
    <cellStyle name="Input 8 2 2 3 7" xfId="6962" xr:uid="{00000000-0005-0000-0000-000080190000}"/>
    <cellStyle name="Input 8 2 2 3 7 2" xfId="6963" xr:uid="{00000000-0005-0000-0000-000081190000}"/>
    <cellStyle name="Input 8 2 2 3 8" xfId="6964" xr:uid="{00000000-0005-0000-0000-000082190000}"/>
    <cellStyle name="Input 8 2 2 3 8 2" xfId="6965" xr:uid="{00000000-0005-0000-0000-000083190000}"/>
    <cellStyle name="Input 8 2 2 3 9" xfId="6966" xr:uid="{00000000-0005-0000-0000-000084190000}"/>
    <cellStyle name="Input 8 2 2 3 9 2" xfId="6967" xr:uid="{00000000-0005-0000-0000-000085190000}"/>
    <cellStyle name="Input 8 2 2 4" xfId="6968" xr:uid="{00000000-0005-0000-0000-000086190000}"/>
    <cellStyle name="Input 8 2 2 4 10" xfId="6969" xr:uid="{00000000-0005-0000-0000-000087190000}"/>
    <cellStyle name="Input 8 2 2 4 10 2" xfId="6970" xr:uid="{00000000-0005-0000-0000-000088190000}"/>
    <cellStyle name="Input 8 2 2 4 11" xfId="6971" xr:uid="{00000000-0005-0000-0000-000089190000}"/>
    <cellStyle name="Input 8 2 2 4 11 2" xfId="6972" xr:uid="{00000000-0005-0000-0000-00008A190000}"/>
    <cellStyle name="Input 8 2 2 4 12" xfId="6973" xr:uid="{00000000-0005-0000-0000-00008B190000}"/>
    <cellStyle name="Input 8 2 2 4 12 2" xfId="6974" xr:uid="{00000000-0005-0000-0000-00008C190000}"/>
    <cellStyle name="Input 8 2 2 4 13" xfId="6975" xr:uid="{00000000-0005-0000-0000-00008D190000}"/>
    <cellStyle name="Input 8 2 2 4 13 2" xfId="6976" xr:uid="{00000000-0005-0000-0000-00008E190000}"/>
    <cellStyle name="Input 8 2 2 4 14" xfId="6977" xr:uid="{00000000-0005-0000-0000-00008F190000}"/>
    <cellStyle name="Input 8 2 2 4 14 2" xfId="6978" xr:uid="{00000000-0005-0000-0000-000090190000}"/>
    <cellStyle name="Input 8 2 2 4 15" xfId="6979" xr:uid="{00000000-0005-0000-0000-000091190000}"/>
    <cellStyle name="Input 8 2 2 4 15 2" xfId="6980" xr:uid="{00000000-0005-0000-0000-000092190000}"/>
    <cellStyle name="Input 8 2 2 4 16" xfId="6981" xr:uid="{00000000-0005-0000-0000-000093190000}"/>
    <cellStyle name="Input 8 2 2 4 2" xfId="6982" xr:uid="{00000000-0005-0000-0000-000094190000}"/>
    <cellStyle name="Input 8 2 2 4 2 2" xfId="6983" xr:uid="{00000000-0005-0000-0000-000095190000}"/>
    <cellStyle name="Input 8 2 2 4 3" xfId="6984" xr:uid="{00000000-0005-0000-0000-000096190000}"/>
    <cellStyle name="Input 8 2 2 4 3 2" xfId="6985" xr:uid="{00000000-0005-0000-0000-000097190000}"/>
    <cellStyle name="Input 8 2 2 4 4" xfId="6986" xr:uid="{00000000-0005-0000-0000-000098190000}"/>
    <cellStyle name="Input 8 2 2 4 4 2" xfId="6987" xr:uid="{00000000-0005-0000-0000-000099190000}"/>
    <cellStyle name="Input 8 2 2 4 5" xfId="6988" xr:uid="{00000000-0005-0000-0000-00009A190000}"/>
    <cellStyle name="Input 8 2 2 4 5 2" xfId="6989" xr:uid="{00000000-0005-0000-0000-00009B190000}"/>
    <cellStyle name="Input 8 2 2 4 6" xfId="6990" xr:uid="{00000000-0005-0000-0000-00009C190000}"/>
    <cellStyle name="Input 8 2 2 4 6 2" xfId="6991" xr:uid="{00000000-0005-0000-0000-00009D190000}"/>
    <cellStyle name="Input 8 2 2 4 7" xfId="6992" xr:uid="{00000000-0005-0000-0000-00009E190000}"/>
    <cellStyle name="Input 8 2 2 4 7 2" xfId="6993" xr:uid="{00000000-0005-0000-0000-00009F190000}"/>
    <cellStyle name="Input 8 2 2 4 8" xfId="6994" xr:uid="{00000000-0005-0000-0000-0000A0190000}"/>
    <cellStyle name="Input 8 2 2 4 8 2" xfId="6995" xr:uid="{00000000-0005-0000-0000-0000A1190000}"/>
    <cellStyle name="Input 8 2 2 4 9" xfId="6996" xr:uid="{00000000-0005-0000-0000-0000A2190000}"/>
    <cellStyle name="Input 8 2 2 4 9 2" xfId="6997" xr:uid="{00000000-0005-0000-0000-0000A3190000}"/>
    <cellStyle name="Input 8 2 2 5" xfId="6998" xr:uid="{00000000-0005-0000-0000-0000A4190000}"/>
    <cellStyle name="Input 8 2 2 5 10" xfId="6999" xr:uid="{00000000-0005-0000-0000-0000A5190000}"/>
    <cellStyle name="Input 8 2 2 5 10 2" xfId="7000" xr:uid="{00000000-0005-0000-0000-0000A6190000}"/>
    <cellStyle name="Input 8 2 2 5 11" xfId="7001" xr:uid="{00000000-0005-0000-0000-0000A7190000}"/>
    <cellStyle name="Input 8 2 2 5 11 2" xfId="7002" xr:uid="{00000000-0005-0000-0000-0000A8190000}"/>
    <cellStyle name="Input 8 2 2 5 12" xfId="7003" xr:uid="{00000000-0005-0000-0000-0000A9190000}"/>
    <cellStyle name="Input 8 2 2 5 12 2" xfId="7004" xr:uid="{00000000-0005-0000-0000-0000AA190000}"/>
    <cellStyle name="Input 8 2 2 5 13" xfId="7005" xr:uid="{00000000-0005-0000-0000-0000AB190000}"/>
    <cellStyle name="Input 8 2 2 5 13 2" xfId="7006" xr:uid="{00000000-0005-0000-0000-0000AC190000}"/>
    <cellStyle name="Input 8 2 2 5 14" xfId="7007" xr:uid="{00000000-0005-0000-0000-0000AD190000}"/>
    <cellStyle name="Input 8 2 2 5 14 2" xfId="7008" xr:uid="{00000000-0005-0000-0000-0000AE190000}"/>
    <cellStyle name="Input 8 2 2 5 15" xfId="7009" xr:uid="{00000000-0005-0000-0000-0000AF190000}"/>
    <cellStyle name="Input 8 2 2 5 15 2" xfId="7010" xr:uid="{00000000-0005-0000-0000-0000B0190000}"/>
    <cellStyle name="Input 8 2 2 5 16" xfId="7011" xr:uid="{00000000-0005-0000-0000-0000B1190000}"/>
    <cellStyle name="Input 8 2 2 5 2" xfId="7012" xr:uid="{00000000-0005-0000-0000-0000B2190000}"/>
    <cellStyle name="Input 8 2 2 5 2 2" xfId="7013" xr:uid="{00000000-0005-0000-0000-0000B3190000}"/>
    <cellStyle name="Input 8 2 2 5 3" xfId="7014" xr:uid="{00000000-0005-0000-0000-0000B4190000}"/>
    <cellStyle name="Input 8 2 2 5 3 2" xfId="7015" xr:uid="{00000000-0005-0000-0000-0000B5190000}"/>
    <cellStyle name="Input 8 2 2 5 4" xfId="7016" xr:uid="{00000000-0005-0000-0000-0000B6190000}"/>
    <cellStyle name="Input 8 2 2 5 4 2" xfId="7017" xr:uid="{00000000-0005-0000-0000-0000B7190000}"/>
    <cellStyle name="Input 8 2 2 5 5" xfId="7018" xr:uid="{00000000-0005-0000-0000-0000B8190000}"/>
    <cellStyle name="Input 8 2 2 5 5 2" xfId="7019" xr:uid="{00000000-0005-0000-0000-0000B9190000}"/>
    <cellStyle name="Input 8 2 2 5 6" xfId="7020" xr:uid="{00000000-0005-0000-0000-0000BA190000}"/>
    <cellStyle name="Input 8 2 2 5 6 2" xfId="7021" xr:uid="{00000000-0005-0000-0000-0000BB190000}"/>
    <cellStyle name="Input 8 2 2 5 7" xfId="7022" xr:uid="{00000000-0005-0000-0000-0000BC190000}"/>
    <cellStyle name="Input 8 2 2 5 7 2" xfId="7023" xr:uid="{00000000-0005-0000-0000-0000BD190000}"/>
    <cellStyle name="Input 8 2 2 5 8" xfId="7024" xr:uid="{00000000-0005-0000-0000-0000BE190000}"/>
    <cellStyle name="Input 8 2 2 5 8 2" xfId="7025" xr:uid="{00000000-0005-0000-0000-0000BF190000}"/>
    <cellStyle name="Input 8 2 2 5 9" xfId="7026" xr:uid="{00000000-0005-0000-0000-0000C0190000}"/>
    <cellStyle name="Input 8 2 2 5 9 2" xfId="7027" xr:uid="{00000000-0005-0000-0000-0000C1190000}"/>
    <cellStyle name="Input 8 2 2 6" xfId="7028" xr:uid="{00000000-0005-0000-0000-0000C2190000}"/>
    <cellStyle name="Input 8 2 2 6 10" xfId="7029" xr:uid="{00000000-0005-0000-0000-0000C3190000}"/>
    <cellStyle name="Input 8 2 2 6 10 2" xfId="7030" xr:uid="{00000000-0005-0000-0000-0000C4190000}"/>
    <cellStyle name="Input 8 2 2 6 11" xfId="7031" xr:uid="{00000000-0005-0000-0000-0000C5190000}"/>
    <cellStyle name="Input 8 2 2 6 11 2" xfId="7032" xr:uid="{00000000-0005-0000-0000-0000C6190000}"/>
    <cellStyle name="Input 8 2 2 6 12" xfId="7033" xr:uid="{00000000-0005-0000-0000-0000C7190000}"/>
    <cellStyle name="Input 8 2 2 6 12 2" xfId="7034" xr:uid="{00000000-0005-0000-0000-0000C8190000}"/>
    <cellStyle name="Input 8 2 2 6 13" xfId="7035" xr:uid="{00000000-0005-0000-0000-0000C9190000}"/>
    <cellStyle name="Input 8 2 2 6 13 2" xfId="7036" xr:uid="{00000000-0005-0000-0000-0000CA190000}"/>
    <cellStyle name="Input 8 2 2 6 14" xfId="7037" xr:uid="{00000000-0005-0000-0000-0000CB190000}"/>
    <cellStyle name="Input 8 2 2 6 14 2" xfId="7038" xr:uid="{00000000-0005-0000-0000-0000CC190000}"/>
    <cellStyle name="Input 8 2 2 6 15" xfId="7039" xr:uid="{00000000-0005-0000-0000-0000CD190000}"/>
    <cellStyle name="Input 8 2 2 6 2" xfId="7040" xr:uid="{00000000-0005-0000-0000-0000CE190000}"/>
    <cellStyle name="Input 8 2 2 6 2 2" xfId="7041" xr:uid="{00000000-0005-0000-0000-0000CF190000}"/>
    <cellStyle name="Input 8 2 2 6 3" xfId="7042" xr:uid="{00000000-0005-0000-0000-0000D0190000}"/>
    <cellStyle name="Input 8 2 2 6 3 2" xfId="7043" xr:uid="{00000000-0005-0000-0000-0000D1190000}"/>
    <cellStyle name="Input 8 2 2 6 4" xfId="7044" xr:uid="{00000000-0005-0000-0000-0000D2190000}"/>
    <cellStyle name="Input 8 2 2 6 4 2" xfId="7045" xr:uid="{00000000-0005-0000-0000-0000D3190000}"/>
    <cellStyle name="Input 8 2 2 6 5" xfId="7046" xr:uid="{00000000-0005-0000-0000-0000D4190000}"/>
    <cellStyle name="Input 8 2 2 6 5 2" xfId="7047" xr:uid="{00000000-0005-0000-0000-0000D5190000}"/>
    <cellStyle name="Input 8 2 2 6 6" xfId="7048" xr:uid="{00000000-0005-0000-0000-0000D6190000}"/>
    <cellStyle name="Input 8 2 2 6 6 2" xfId="7049" xr:uid="{00000000-0005-0000-0000-0000D7190000}"/>
    <cellStyle name="Input 8 2 2 6 7" xfId="7050" xr:uid="{00000000-0005-0000-0000-0000D8190000}"/>
    <cellStyle name="Input 8 2 2 6 7 2" xfId="7051" xr:uid="{00000000-0005-0000-0000-0000D9190000}"/>
    <cellStyle name="Input 8 2 2 6 8" xfId="7052" xr:uid="{00000000-0005-0000-0000-0000DA190000}"/>
    <cellStyle name="Input 8 2 2 6 8 2" xfId="7053" xr:uid="{00000000-0005-0000-0000-0000DB190000}"/>
    <cellStyle name="Input 8 2 2 6 9" xfId="7054" xr:uid="{00000000-0005-0000-0000-0000DC190000}"/>
    <cellStyle name="Input 8 2 2 6 9 2" xfId="7055" xr:uid="{00000000-0005-0000-0000-0000DD190000}"/>
    <cellStyle name="Input 8 2 2 7" xfId="7056" xr:uid="{00000000-0005-0000-0000-0000DE190000}"/>
    <cellStyle name="Input 8 2 2 7 2" xfId="7057" xr:uid="{00000000-0005-0000-0000-0000DF190000}"/>
    <cellStyle name="Input 8 2 2 8" xfId="7058" xr:uid="{00000000-0005-0000-0000-0000E0190000}"/>
    <cellStyle name="Input 8 2 2 8 2" xfId="7059" xr:uid="{00000000-0005-0000-0000-0000E1190000}"/>
    <cellStyle name="Input 8 2 2 9" xfId="7060" xr:uid="{00000000-0005-0000-0000-0000E2190000}"/>
    <cellStyle name="Input 8 2 2 9 2" xfId="7061" xr:uid="{00000000-0005-0000-0000-0000E3190000}"/>
    <cellStyle name="Input 8 2 20" xfId="7062" xr:uid="{00000000-0005-0000-0000-0000E4190000}"/>
    <cellStyle name="Input 8 2 20 2" xfId="7063" xr:uid="{00000000-0005-0000-0000-0000E5190000}"/>
    <cellStyle name="Input 8 2 21" xfId="7064" xr:uid="{00000000-0005-0000-0000-0000E6190000}"/>
    <cellStyle name="Input 8 2 21 2" xfId="7065" xr:uid="{00000000-0005-0000-0000-0000E7190000}"/>
    <cellStyle name="Input 8 2 22" xfId="7066" xr:uid="{00000000-0005-0000-0000-0000E8190000}"/>
    <cellStyle name="Input 8 2 22 2" xfId="7067" xr:uid="{00000000-0005-0000-0000-0000E9190000}"/>
    <cellStyle name="Input 8 2 23" xfId="7068" xr:uid="{00000000-0005-0000-0000-0000EA190000}"/>
    <cellStyle name="Input 8 2 23 2" xfId="7069" xr:uid="{00000000-0005-0000-0000-0000EB190000}"/>
    <cellStyle name="Input 8 2 24" xfId="7070" xr:uid="{00000000-0005-0000-0000-0000EC190000}"/>
    <cellStyle name="Input 8 2 24 2" xfId="7071" xr:uid="{00000000-0005-0000-0000-0000ED190000}"/>
    <cellStyle name="Input 8 2 25" xfId="7072" xr:uid="{00000000-0005-0000-0000-0000EE190000}"/>
    <cellStyle name="Input 8 2 25 2" xfId="7073" xr:uid="{00000000-0005-0000-0000-0000EF190000}"/>
    <cellStyle name="Input 8 2 26" xfId="7074" xr:uid="{00000000-0005-0000-0000-0000F0190000}"/>
    <cellStyle name="Input 8 2 26 2" xfId="7075" xr:uid="{00000000-0005-0000-0000-0000F1190000}"/>
    <cellStyle name="Input 8 2 27" xfId="7076" xr:uid="{00000000-0005-0000-0000-0000F2190000}"/>
    <cellStyle name="Input 8 2 3" xfId="7077" xr:uid="{00000000-0005-0000-0000-0000F3190000}"/>
    <cellStyle name="Input 8 2 3 10" xfId="7078" xr:uid="{00000000-0005-0000-0000-0000F4190000}"/>
    <cellStyle name="Input 8 2 3 10 2" xfId="7079" xr:uid="{00000000-0005-0000-0000-0000F5190000}"/>
    <cellStyle name="Input 8 2 3 11" xfId="7080" xr:uid="{00000000-0005-0000-0000-0000F6190000}"/>
    <cellStyle name="Input 8 2 3 11 2" xfId="7081" xr:uid="{00000000-0005-0000-0000-0000F7190000}"/>
    <cellStyle name="Input 8 2 3 12" xfId="7082" xr:uid="{00000000-0005-0000-0000-0000F8190000}"/>
    <cellStyle name="Input 8 2 3 12 2" xfId="7083" xr:uid="{00000000-0005-0000-0000-0000F9190000}"/>
    <cellStyle name="Input 8 2 3 13" xfId="7084" xr:uid="{00000000-0005-0000-0000-0000FA190000}"/>
    <cellStyle name="Input 8 2 3 13 2" xfId="7085" xr:uid="{00000000-0005-0000-0000-0000FB190000}"/>
    <cellStyle name="Input 8 2 3 14" xfId="7086" xr:uid="{00000000-0005-0000-0000-0000FC190000}"/>
    <cellStyle name="Input 8 2 3 14 2" xfId="7087" xr:uid="{00000000-0005-0000-0000-0000FD190000}"/>
    <cellStyle name="Input 8 2 3 15" xfId="7088" xr:uid="{00000000-0005-0000-0000-0000FE190000}"/>
    <cellStyle name="Input 8 2 3 15 2" xfId="7089" xr:uid="{00000000-0005-0000-0000-0000FF190000}"/>
    <cellStyle name="Input 8 2 3 16" xfId="7090" xr:uid="{00000000-0005-0000-0000-0000001A0000}"/>
    <cellStyle name="Input 8 2 3 16 2" xfId="7091" xr:uid="{00000000-0005-0000-0000-0000011A0000}"/>
    <cellStyle name="Input 8 2 3 17" xfId="7092" xr:uid="{00000000-0005-0000-0000-0000021A0000}"/>
    <cellStyle name="Input 8 2 3 17 2" xfId="7093" xr:uid="{00000000-0005-0000-0000-0000031A0000}"/>
    <cellStyle name="Input 8 2 3 18" xfId="7094" xr:uid="{00000000-0005-0000-0000-0000041A0000}"/>
    <cellStyle name="Input 8 2 3 18 2" xfId="7095" xr:uid="{00000000-0005-0000-0000-0000051A0000}"/>
    <cellStyle name="Input 8 2 3 19" xfId="7096" xr:uid="{00000000-0005-0000-0000-0000061A0000}"/>
    <cellStyle name="Input 8 2 3 19 2" xfId="7097" xr:uid="{00000000-0005-0000-0000-0000071A0000}"/>
    <cellStyle name="Input 8 2 3 2" xfId="7098" xr:uid="{00000000-0005-0000-0000-0000081A0000}"/>
    <cellStyle name="Input 8 2 3 2 10" xfId="7099" xr:uid="{00000000-0005-0000-0000-0000091A0000}"/>
    <cellStyle name="Input 8 2 3 2 10 2" xfId="7100" xr:uid="{00000000-0005-0000-0000-00000A1A0000}"/>
    <cellStyle name="Input 8 2 3 2 11" xfId="7101" xr:uid="{00000000-0005-0000-0000-00000B1A0000}"/>
    <cellStyle name="Input 8 2 3 2 11 2" xfId="7102" xr:uid="{00000000-0005-0000-0000-00000C1A0000}"/>
    <cellStyle name="Input 8 2 3 2 12" xfId="7103" xr:uid="{00000000-0005-0000-0000-00000D1A0000}"/>
    <cellStyle name="Input 8 2 3 2 12 2" xfId="7104" xr:uid="{00000000-0005-0000-0000-00000E1A0000}"/>
    <cellStyle name="Input 8 2 3 2 13" xfId="7105" xr:uid="{00000000-0005-0000-0000-00000F1A0000}"/>
    <cellStyle name="Input 8 2 3 2 13 2" xfId="7106" xr:uid="{00000000-0005-0000-0000-0000101A0000}"/>
    <cellStyle name="Input 8 2 3 2 14" xfId="7107" xr:uid="{00000000-0005-0000-0000-0000111A0000}"/>
    <cellStyle name="Input 8 2 3 2 14 2" xfId="7108" xr:uid="{00000000-0005-0000-0000-0000121A0000}"/>
    <cellStyle name="Input 8 2 3 2 15" xfId="7109" xr:uid="{00000000-0005-0000-0000-0000131A0000}"/>
    <cellStyle name="Input 8 2 3 2 15 2" xfId="7110" xr:uid="{00000000-0005-0000-0000-0000141A0000}"/>
    <cellStyle name="Input 8 2 3 2 16" xfId="7111" xr:uid="{00000000-0005-0000-0000-0000151A0000}"/>
    <cellStyle name="Input 8 2 3 2 16 2" xfId="7112" xr:uid="{00000000-0005-0000-0000-0000161A0000}"/>
    <cellStyle name="Input 8 2 3 2 17" xfId="7113" xr:uid="{00000000-0005-0000-0000-0000171A0000}"/>
    <cellStyle name="Input 8 2 3 2 17 2" xfId="7114" xr:uid="{00000000-0005-0000-0000-0000181A0000}"/>
    <cellStyle name="Input 8 2 3 2 18" xfId="7115" xr:uid="{00000000-0005-0000-0000-0000191A0000}"/>
    <cellStyle name="Input 8 2 3 2 18 2" xfId="7116" xr:uid="{00000000-0005-0000-0000-00001A1A0000}"/>
    <cellStyle name="Input 8 2 3 2 19" xfId="7117" xr:uid="{00000000-0005-0000-0000-00001B1A0000}"/>
    <cellStyle name="Input 8 2 3 2 2" xfId="7118" xr:uid="{00000000-0005-0000-0000-00001C1A0000}"/>
    <cellStyle name="Input 8 2 3 2 2 2" xfId="7119" xr:uid="{00000000-0005-0000-0000-00001D1A0000}"/>
    <cellStyle name="Input 8 2 3 2 3" xfId="7120" xr:uid="{00000000-0005-0000-0000-00001E1A0000}"/>
    <cellStyle name="Input 8 2 3 2 3 2" xfId="7121" xr:uid="{00000000-0005-0000-0000-00001F1A0000}"/>
    <cellStyle name="Input 8 2 3 2 4" xfId="7122" xr:uid="{00000000-0005-0000-0000-0000201A0000}"/>
    <cellStyle name="Input 8 2 3 2 4 2" xfId="7123" xr:uid="{00000000-0005-0000-0000-0000211A0000}"/>
    <cellStyle name="Input 8 2 3 2 5" xfId="7124" xr:uid="{00000000-0005-0000-0000-0000221A0000}"/>
    <cellStyle name="Input 8 2 3 2 5 2" xfId="7125" xr:uid="{00000000-0005-0000-0000-0000231A0000}"/>
    <cellStyle name="Input 8 2 3 2 6" xfId="7126" xr:uid="{00000000-0005-0000-0000-0000241A0000}"/>
    <cellStyle name="Input 8 2 3 2 6 2" xfId="7127" xr:uid="{00000000-0005-0000-0000-0000251A0000}"/>
    <cellStyle name="Input 8 2 3 2 7" xfId="7128" xr:uid="{00000000-0005-0000-0000-0000261A0000}"/>
    <cellStyle name="Input 8 2 3 2 7 2" xfId="7129" xr:uid="{00000000-0005-0000-0000-0000271A0000}"/>
    <cellStyle name="Input 8 2 3 2 8" xfId="7130" xr:uid="{00000000-0005-0000-0000-0000281A0000}"/>
    <cellStyle name="Input 8 2 3 2 8 2" xfId="7131" xr:uid="{00000000-0005-0000-0000-0000291A0000}"/>
    <cellStyle name="Input 8 2 3 2 9" xfId="7132" xr:uid="{00000000-0005-0000-0000-00002A1A0000}"/>
    <cellStyle name="Input 8 2 3 2 9 2" xfId="7133" xr:uid="{00000000-0005-0000-0000-00002B1A0000}"/>
    <cellStyle name="Input 8 2 3 20" xfId="7134" xr:uid="{00000000-0005-0000-0000-00002C1A0000}"/>
    <cellStyle name="Input 8 2 3 3" xfId="7135" xr:uid="{00000000-0005-0000-0000-00002D1A0000}"/>
    <cellStyle name="Input 8 2 3 3 10" xfId="7136" xr:uid="{00000000-0005-0000-0000-00002E1A0000}"/>
    <cellStyle name="Input 8 2 3 3 10 2" xfId="7137" xr:uid="{00000000-0005-0000-0000-00002F1A0000}"/>
    <cellStyle name="Input 8 2 3 3 11" xfId="7138" xr:uid="{00000000-0005-0000-0000-0000301A0000}"/>
    <cellStyle name="Input 8 2 3 3 11 2" xfId="7139" xr:uid="{00000000-0005-0000-0000-0000311A0000}"/>
    <cellStyle name="Input 8 2 3 3 12" xfId="7140" xr:uid="{00000000-0005-0000-0000-0000321A0000}"/>
    <cellStyle name="Input 8 2 3 3 12 2" xfId="7141" xr:uid="{00000000-0005-0000-0000-0000331A0000}"/>
    <cellStyle name="Input 8 2 3 3 13" xfId="7142" xr:uid="{00000000-0005-0000-0000-0000341A0000}"/>
    <cellStyle name="Input 8 2 3 3 13 2" xfId="7143" xr:uid="{00000000-0005-0000-0000-0000351A0000}"/>
    <cellStyle name="Input 8 2 3 3 14" xfId="7144" xr:uid="{00000000-0005-0000-0000-0000361A0000}"/>
    <cellStyle name="Input 8 2 3 3 14 2" xfId="7145" xr:uid="{00000000-0005-0000-0000-0000371A0000}"/>
    <cellStyle name="Input 8 2 3 3 15" xfId="7146" xr:uid="{00000000-0005-0000-0000-0000381A0000}"/>
    <cellStyle name="Input 8 2 3 3 15 2" xfId="7147" xr:uid="{00000000-0005-0000-0000-0000391A0000}"/>
    <cellStyle name="Input 8 2 3 3 16" xfId="7148" xr:uid="{00000000-0005-0000-0000-00003A1A0000}"/>
    <cellStyle name="Input 8 2 3 3 16 2" xfId="7149" xr:uid="{00000000-0005-0000-0000-00003B1A0000}"/>
    <cellStyle name="Input 8 2 3 3 17" xfId="7150" xr:uid="{00000000-0005-0000-0000-00003C1A0000}"/>
    <cellStyle name="Input 8 2 3 3 17 2" xfId="7151" xr:uid="{00000000-0005-0000-0000-00003D1A0000}"/>
    <cellStyle name="Input 8 2 3 3 18" xfId="7152" xr:uid="{00000000-0005-0000-0000-00003E1A0000}"/>
    <cellStyle name="Input 8 2 3 3 18 2" xfId="7153" xr:uid="{00000000-0005-0000-0000-00003F1A0000}"/>
    <cellStyle name="Input 8 2 3 3 19" xfId="7154" xr:uid="{00000000-0005-0000-0000-0000401A0000}"/>
    <cellStyle name="Input 8 2 3 3 2" xfId="7155" xr:uid="{00000000-0005-0000-0000-0000411A0000}"/>
    <cellStyle name="Input 8 2 3 3 2 2" xfId="7156" xr:uid="{00000000-0005-0000-0000-0000421A0000}"/>
    <cellStyle name="Input 8 2 3 3 3" xfId="7157" xr:uid="{00000000-0005-0000-0000-0000431A0000}"/>
    <cellStyle name="Input 8 2 3 3 3 2" xfId="7158" xr:uid="{00000000-0005-0000-0000-0000441A0000}"/>
    <cellStyle name="Input 8 2 3 3 4" xfId="7159" xr:uid="{00000000-0005-0000-0000-0000451A0000}"/>
    <cellStyle name="Input 8 2 3 3 4 2" xfId="7160" xr:uid="{00000000-0005-0000-0000-0000461A0000}"/>
    <cellStyle name="Input 8 2 3 3 5" xfId="7161" xr:uid="{00000000-0005-0000-0000-0000471A0000}"/>
    <cellStyle name="Input 8 2 3 3 5 2" xfId="7162" xr:uid="{00000000-0005-0000-0000-0000481A0000}"/>
    <cellStyle name="Input 8 2 3 3 6" xfId="7163" xr:uid="{00000000-0005-0000-0000-0000491A0000}"/>
    <cellStyle name="Input 8 2 3 3 6 2" xfId="7164" xr:uid="{00000000-0005-0000-0000-00004A1A0000}"/>
    <cellStyle name="Input 8 2 3 3 7" xfId="7165" xr:uid="{00000000-0005-0000-0000-00004B1A0000}"/>
    <cellStyle name="Input 8 2 3 3 7 2" xfId="7166" xr:uid="{00000000-0005-0000-0000-00004C1A0000}"/>
    <cellStyle name="Input 8 2 3 3 8" xfId="7167" xr:uid="{00000000-0005-0000-0000-00004D1A0000}"/>
    <cellStyle name="Input 8 2 3 3 8 2" xfId="7168" xr:uid="{00000000-0005-0000-0000-00004E1A0000}"/>
    <cellStyle name="Input 8 2 3 3 9" xfId="7169" xr:uid="{00000000-0005-0000-0000-00004F1A0000}"/>
    <cellStyle name="Input 8 2 3 3 9 2" xfId="7170" xr:uid="{00000000-0005-0000-0000-0000501A0000}"/>
    <cellStyle name="Input 8 2 3 4" xfId="7171" xr:uid="{00000000-0005-0000-0000-0000511A0000}"/>
    <cellStyle name="Input 8 2 3 4 10" xfId="7172" xr:uid="{00000000-0005-0000-0000-0000521A0000}"/>
    <cellStyle name="Input 8 2 3 4 10 2" xfId="7173" xr:uid="{00000000-0005-0000-0000-0000531A0000}"/>
    <cellStyle name="Input 8 2 3 4 11" xfId="7174" xr:uid="{00000000-0005-0000-0000-0000541A0000}"/>
    <cellStyle name="Input 8 2 3 4 11 2" xfId="7175" xr:uid="{00000000-0005-0000-0000-0000551A0000}"/>
    <cellStyle name="Input 8 2 3 4 12" xfId="7176" xr:uid="{00000000-0005-0000-0000-0000561A0000}"/>
    <cellStyle name="Input 8 2 3 4 12 2" xfId="7177" xr:uid="{00000000-0005-0000-0000-0000571A0000}"/>
    <cellStyle name="Input 8 2 3 4 13" xfId="7178" xr:uid="{00000000-0005-0000-0000-0000581A0000}"/>
    <cellStyle name="Input 8 2 3 4 13 2" xfId="7179" xr:uid="{00000000-0005-0000-0000-0000591A0000}"/>
    <cellStyle name="Input 8 2 3 4 14" xfId="7180" xr:uid="{00000000-0005-0000-0000-00005A1A0000}"/>
    <cellStyle name="Input 8 2 3 4 14 2" xfId="7181" xr:uid="{00000000-0005-0000-0000-00005B1A0000}"/>
    <cellStyle name="Input 8 2 3 4 15" xfId="7182" xr:uid="{00000000-0005-0000-0000-00005C1A0000}"/>
    <cellStyle name="Input 8 2 3 4 15 2" xfId="7183" xr:uid="{00000000-0005-0000-0000-00005D1A0000}"/>
    <cellStyle name="Input 8 2 3 4 16" xfId="7184" xr:uid="{00000000-0005-0000-0000-00005E1A0000}"/>
    <cellStyle name="Input 8 2 3 4 2" xfId="7185" xr:uid="{00000000-0005-0000-0000-00005F1A0000}"/>
    <cellStyle name="Input 8 2 3 4 2 2" xfId="7186" xr:uid="{00000000-0005-0000-0000-0000601A0000}"/>
    <cellStyle name="Input 8 2 3 4 3" xfId="7187" xr:uid="{00000000-0005-0000-0000-0000611A0000}"/>
    <cellStyle name="Input 8 2 3 4 3 2" xfId="7188" xr:uid="{00000000-0005-0000-0000-0000621A0000}"/>
    <cellStyle name="Input 8 2 3 4 4" xfId="7189" xr:uid="{00000000-0005-0000-0000-0000631A0000}"/>
    <cellStyle name="Input 8 2 3 4 4 2" xfId="7190" xr:uid="{00000000-0005-0000-0000-0000641A0000}"/>
    <cellStyle name="Input 8 2 3 4 5" xfId="7191" xr:uid="{00000000-0005-0000-0000-0000651A0000}"/>
    <cellStyle name="Input 8 2 3 4 5 2" xfId="7192" xr:uid="{00000000-0005-0000-0000-0000661A0000}"/>
    <cellStyle name="Input 8 2 3 4 6" xfId="7193" xr:uid="{00000000-0005-0000-0000-0000671A0000}"/>
    <cellStyle name="Input 8 2 3 4 6 2" xfId="7194" xr:uid="{00000000-0005-0000-0000-0000681A0000}"/>
    <cellStyle name="Input 8 2 3 4 7" xfId="7195" xr:uid="{00000000-0005-0000-0000-0000691A0000}"/>
    <cellStyle name="Input 8 2 3 4 7 2" xfId="7196" xr:uid="{00000000-0005-0000-0000-00006A1A0000}"/>
    <cellStyle name="Input 8 2 3 4 8" xfId="7197" xr:uid="{00000000-0005-0000-0000-00006B1A0000}"/>
    <cellStyle name="Input 8 2 3 4 8 2" xfId="7198" xr:uid="{00000000-0005-0000-0000-00006C1A0000}"/>
    <cellStyle name="Input 8 2 3 4 9" xfId="7199" xr:uid="{00000000-0005-0000-0000-00006D1A0000}"/>
    <cellStyle name="Input 8 2 3 4 9 2" xfId="7200" xr:uid="{00000000-0005-0000-0000-00006E1A0000}"/>
    <cellStyle name="Input 8 2 3 5" xfId="7201" xr:uid="{00000000-0005-0000-0000-00006F1A0000}"/>
    <cellStyle name="Input 8 2 3 5 10" xfId="7202" xr:uid="{00000000-0005-0000-0000-0000701A0000}"/>
    <cellStyle name="Input 8 2 3 5 10 2" xfId="7203" xr:uid="{00000000-0005-0000-0000-0000711A0000}"/>
    <cellStyle name="Input 8 2 3 5 11" xfId="7204" xr:uid="{00000000-0005-0000-0000-0000721A0000}"/>
    <cellStyle name="Input 8 2 3 5 11 2" xfId="7205" xr:uid="{00000000-0005-0000-0000-0000731A0000}"/>
    <cellStyle name="Input 8 2 3 5 12" xfId="7206" xr:uid="{00000000-0005-0000-0000-0000741A0000}"/>
    <cellStyle name="Input 8 2 3 5 12 2" xfId="7207" xr:uid="{00000000-0005-0000-0000-0000751A0000}"/>
    <cellStyle name="Input 8 2 3 5 13" xfId="7208" xr:uid="{00000000-0005-0000-0000-0000761A0000}"/>
    <cellStyle name="Input 8 2 3 5 13 2" xfId="7209" xr:uid="{00000000-0005-0000-0000-0000771A0000}"/>
    <cellStyle name="Input 8 2 3 5 14" xfId="7210" xr:uid="{00000000-0005-0000-0000-0000781A0000}"/>
    <cellStyle name="Input 8 2 3 5 14 2" xfId="7211" xr:uid="{00000000-0005-0000-0000-0000791A0000}"/>
    <cellStyle name="Input 8 2 3 5 15" xfId="7212" xr:uid="{00000000-0005-0000-0000-00007A1A0000}"/>
    <cellStyle name="Input 8 2 3 5 15 2" xfId="7213" xr:uid="{00000000-0005-0000-0000-00007B1A0000}"/>
    <cellStyle name="Input 8 2 3 5 16" xfId="7214" xr:uid="{00000000-0005-0000-0000-00007C1A0000}"/>
    <cellStyle name="Input 8 2 3 5 2" xfId="7215" xr:uid="{00000000-0005-0000-0000-00007D1A0000}"/>
    <cellStyle name="Input 8 2 3 5 2 2" xfId="7216" xr:uid="{00000000-0005-0000-0000-00007E1A0000}"/>
    <cellStyle name="Input 8 2 3 5 3" xfId="7217" xr:uid="{00000000-0005-0000-0000-00007F1A0000}"/>
    <cellStyle name="Input 8 2 3 5 3 2" xfId="7218" xr:uid="{00000000-0005-0000-0000-0000801A0000}"/>
    <cellStyle name="Input 8 2 3 5 4" xfId="7219" xr:uid="{00000000-0005-0000-0000-0000811A0000}"/>
    <cellStyle name="Input 8 2 3 5 4 2" xfId="7220" xr:uid="{00000000-0005-0000-0000-0000821A0000}"/>
    <cellStyle name="Input 8 2 3 5 5" xfId="7221" xr:uid="{00000000-0005-0000-0000-0000831A0000}"/>
    <cellStyle name="Input 8 2 3 5 5 2" xfId="7222" xr:uid="{00000000-0005-0000-0000-0000841A0000}"/>
    <cellStyle name="Input 8 2 3 5 6" xfId="7223" xr:uid="{00000000-0005-0000-0000-0000851A0000}"/>
    <cellStyle name="Input 8 2 3 5 6 2" xfId="7224" xr:uid="{00000000-0005-0000-0000-0000861A0000}"/>
    <cellStyle name="Input 8 2 3 5 7" xfId="7225" xr:uid="{00000000-0005-0000-0000-0000871A0000}"/>
    <cellStyle name="Input 8 2 3 5 7 2" xfId="7226" xr:uid="{00000000-0005-0000-0000-0000881A0000}"/>
    <cellStyle name="Input 8 2 3 5 8" xfId="7227" xr:uid="{00000000-0005-0000-0000-0000891A0000}"/>
    <cellStyle name="Input 8 2 3 5 8 2" xfId="7228" xr:uid="{00000000-0005-0000-0000-00008A1A0000}"/>
    <cellStyle name="Input 8 2 3 5 9" xfId="7229" xr:uid="{00000000-0005-0000-0000-00008B1A0000}"/>
    <cellStyle name="Input 8 2 3 5 9 2" xfId="7230" xr:uid="{00000000-0005-0000-0000-00008C1A0000}"/>
    <cellStyle name="Input 8 2 3 6" xfId="7231" xr:uid="{00000000-0005-0000-0000-00008D1A0000}"/>
    <cellStyle name="Input 8 2 3 6 10" xfId="7232" xr:uid="{00000000-0005-0000-0000-00008E1A0000}"/>
    <cellStyle name="Input 8 2 3 6 10 2" xfId="7233" xr:uid="{00000000-0005-0000-0000-00008F1A0000}"/>
    <cellStyle name="Input 8 2 3 6 11" xfId="7234" xr:uid="{00000000-0005-0000-0000-0000901A0000}"/>
    <cellStyle name="Input 8 2 3 6 11 2" xfId="7235" xr:uid="{00000000-0005-0000-0000-0000911A0000}"/>
    <cellStyle name="Input 8 2 3 6 12" xfId="7236" xr:uid="{00000000-0005-0000-0000-0000921A0000}"/>
    <cellStyle name="Input 8 2 3 6 12 2" xfId="7237" xr:uid="{00000000-0005-0000-0000-0000931A0000}"/>
    <cellStyle name="Input 8 2 3 6 13" xfId="7238" xr:uid="{00000000-0005-0000-0000-0000941A0000}"/>
    <cellStyle name="Input 8 2 3 6 13 2" xfId="7239" xr:uid="{00000000-0005-0000-0000-0000951A0000}"/>
    <cellStyle name="Input 8 2 3 6 14" xfId="7240" xr:uid="{00000000-0005-0000-0000-0000961A0000}"/>
    <cellStyle name="Input 8 2 3 6 14 2" xfId="7241" xr:uid="{00000000-0005-0000-0000-0000971A0000}"/>
    <cellStyle name="Input 8 2 3 6 15" xfId="7242" xr:uid="{00000000-0005-0000-0000-0000981A0000}"/>
    <cellStyle name="Input 8 2 3 6 2" xfId="7243" xr:uid="{00000000-0005-0000-0000-0000991A0000}"/>
    <cellStyle name="Input 8 2 3 6 2 2" xfId="7244" xr:uid="{00000000-0005-0000-0000-00009A1A0000}"/>
    <cellStyle name="Input 8 2 3 6 3" xfId="7245" xr:uid="{00000000-0005-0000-0000-00009B1A0000}"/>
    <cellStyle name="Input 8 2 3 6 3 2" xfId="7246" xr:uid="{00000000-0005-0000-0000-00009C1A0000}"/>
    <cellStyle name="Input 8 2 3 6 4" xfId="7247" xr:uid="{00000000-0005-0000-0000-00009D1A0000}"/>
    <cellStyle name="Input 8 2 3 6 4 2" xfId="7248" xr:uid="{00000000-0005-0000-0000-00009E1A0000}"/>
    <cellStyle name="Input 8 2 3 6 5" xfId="7249" xr:uid="{00000000-0005-0000-0000-00009F1A0000}"/>
    <cellStyle name="Input 8 2 3 6 5 2" xfId="7250" xr:uid="{00000000-0005-0000-0000-0000A01A0000}"/>
    <cellStyle name="Input 8 2 3 6 6" xfId="7251" xr:uid="{00000000-0005-0000-0000-0000A11A0000}"/>
    <cellStyle name="Input 8 2 3 6 6 2" xfId="7252" xr:uid="{00000000-0005-0000-0000-0000A21A0000}"/>
    <cellStyle name="Input 8 2 3 6 7" xfId="7253" xr:uid="{00000000-0005-0000-0000-0000A31A0000}"/>
    <cellStyle name="Input 8 2 3 6 7 2" xfId="7254" xr:uid="{00000000-0005-0000-0000-0000A41A0000}"/>
    <cellStyle name="Input 8 2 3 6 8" xfId="7255" xr:uid="{00000000-0005-0000-0000-0000A51A0000}"/>
    <cellStyle name="Input 8 2 3 6 8 2" xfId="7256" xr:uid="{00000000-0005-0000-0000-0000A61A0000}"/>
    <cellStyle name="Input 8 2 3 6 9" xfId="7257" xr:uid="{00000000-0005-0000-0000-0000A71A0000}"/>
    <cellStyle name="Input 8 2 3 6 9 2" xfId="7258" xr:uid="{00000000-0005-0000-0000-0000A81A0000}"/>
    <cellStyle name="Input 8 2 3 7" xfId="7259" xr:uid="{00000000-0005-0000-0000-0000A91A0000}"/>
    <cellStyle name="Input 8 2 3 7 2" xfId="7260" xr:uid="{00000000-0005-0000-0000-0000AA1A0000}"/>
    <cellStyle name="Input 8 2 3 8" xfId="7261" xr:uid="{00000000-0005-0000-0000-0000AB1A0000}"/>
    <cellStyle name="Input 8 2 3 8 2" xfId="7262" xr:uid="{00000000-0005-0000-0000-0000AC1A0000}"/>
    <cellStyle name="Input 8 2 3 9" xfId="7263" xr:uid="{00000000-0005-0000-0000-0000AD1A0000}"/>
    <cellStyle name="Input 8 2 3 9 2" xfId="7264" xr:uid="{00000000-0005-0000-0000-0000AE1A0000}"/>
    <cellStyle name="Input 8 2 4" xfId="7265" xr:uid="{00000000-0005-0000-0000-0000AF1A0000}"/>
    <cellStyle name="Input 8 2 4 10" xfId="7266" xr:uid="{00000000-0005-0000-0000-0000B01A0000}"/>
    <cellStyle name="Input 8 2 4 10 2" xfId="7267" xr:uid="{00000000-0005-0000-0000-0000B11A0000}"/>
    <cellStyle name="Input 8 2 4 11" xfId="7268" xr:uid="{00000000-0005-0000-0000-0000B21A0000}"/>
    <cellStyle name="Input 8 2 4 11 2" xfId="7269" xr:uid="{00000000-0005-0000-0000-0000B31A0000}"/>
    <cellStyle name="Input 8 2 4 12" xfId="7270" xr:uid="{00000000-0005-0000-0000-0000B41A0000}"/>
    <cellStyle name="Input 8 2 4 12 2" xfId="7271" xr:uid="{00000000-0005-0000-0000-0000B51A0000}"/>
    <cellStyle name="Input 8 2 4 13" xfId="7272" xr:uid="{00000000-0005-0000-0000-0000B61A0000}"/>
    <cellStyle name="Input 8 2 4 13 2" xfId="7273" xr:uid="{00000000-0005-0000-0000-0000B71A0000}"/>
    <cellStyle name="Input 8 2 4 14" xfId="7274" xr:uid="{00000000-0005-0000-0000-0000B81A0000}"/>
    <cellStyle name="Input 8 2 4 14 2" xfId="7275" xr:uid="{00000000-0005-0000-0000-0000B91A0000}"/>
    <cellStyle name="Input 8 2 4 15" xfId="7276" xr:uid="{00000000-0005-0000-0000-0000BA1A0000}"/>
    <cellStyle name="Input 8 2 4 15 2" xfId="7277" xr:uid="{00000000-0005-0000-0000-0000BB1A0000}"/>
    <cellStyle name="Input 8 2 4 16" xfId="7278" xr:uid="{00000000-0005-0000-0000-0000BC1A0000}"/>
    <cellStyle name="Input 8 2 4 16 2" xfId="7279" xr:uid="{00000000-0005-0000-0000-0000BD1A0000}"/>
    <cellStyle name="Input 8 2 4 17" xfId="7280" xr:uid="{00000000-0005-0000-0000-0000BE1A0000}"/>
    <cellStyle name="Input 8 2 4 17 2" xfId="7281" xr:uid="{00000000-0005-0000-0000-0000BF1A0000}"/>
    <cellStyle name="Input 8 2 4 18" xfId="7282" xr:uid="{00000000-0005-0000-0000-0000C01A0000}"/>
    <cellStyle name="Input 8 2 4 18 2" xfId="7283" xr:uid="{00000000-0005-0000-0000-0000C11A0000}"/>
    <cellStyle name="Input 8 2 4 19" xfId="7284" xr:uid="{00000000-0005-0000-0000-0000C21A0000}"/>
    <cellStyle name="Input 8 2 4 19 2" xfId="7285" xr:uid="{00000000-0005-0000-0000-0000C31A0000}"/>
    <cellStyle name="Input 8 2 4 2" xfId="7286" xr:uid="{00000000-0005-0000-0000-0000C41A0000}"/>
    <cellStyle name="Input 8 2 4 2 10" xfId="7287" xr:uid="{00000000-0005-0000-0000-0000C51A0000}"/>
    <cellStyle name="Input 8 2 4 2 10 2" xfId="7288" xr:uid="{00000000-0005-0000-0000-0000C61A0000}"/>
    <cellStyle name="Input 8 2 4 2 11" xfId="7289" xr:uid="{00000000-0005-0000-0000-0000C71A0000}"/>
    <cellStyle name="Input 8 2 4 2 11 2" xfId="7290" xr:uid="{00000000-0005-0000-0000-0000C81A0000}"/>
    <cellStyle name="Input 8 2 4 2 12" xfId="7291" xr:uid="{00000000-0005-0000-0000-0000C91A0000}"/>
    <cellStyle name="Input 8 2 4 2 12 2" xfId="7292" xr:uid="{00000000-0005-0000-0000-0000CA1A0000}"/>
    <cellStyle name="Input 8 2 4 2 13" xfId="7293" xr:uid="{00000000-0005-0000-0000-0000CB1A0000}"/>
    <cellStyle name="Input 8 2 4 2 13 2" xfId="7294" xr:uid="{00000000-0005-0000-0000-0000CC1A0000}"/>
    <cellStyle name="Input 8 2 4 2 14" xfId="7295" xr:uid="{00000000-0005-0000-0000-0000CD1A0000}"/>
    <cellStyle name="Input 8 2 4 2 14 2" xfId="7296" xr:uid="{00000000-0005-0000-0000-0000CE1A0000}"/>
    <cellStyle name="Input 8 2 4 2 15" xfId="7297" xr:uid="{00000000-0005-0000-0000-0000CF1A0000}"/>
    <cellStyle name="Input 8 2 4 2 15 2" xfId="7298" xr:uid="{00000000-0005-0000-0000-0000D01A0000}"/>
    <cellStyle name="Input 8 2 4 2 16" xfId="7299" xr:uid="{00000000-0005-0000-0000-0000D11A0000}"/>
    <cellStyle name="Input 8 2 4 2 16 2" xfId="7300" xr:uid="{00000000-0005-0000-0000-0000D21A0000}"/>
    <cellStyle name="Input 8 2 4 2 17" xfId="7301" xr:uid="{00000000-0005-0000-0000-0000D31A0000}"/>
    <cellStyle name="Input 8 2 4 2 17 2" xfId="7302" xr:uid="{00000000-0005-0000-0000-0000D41A0000}"/>
    <cellStyle name="Input 8 2 4 2 18" xfId="7303" xr:uid="{00000000-0005-0000-0000-0000D51A0000}"/>
    <cellStyle name="Input 8 2 4 2 18 2" xfId="7304" xr:uid="{00000000-0005-0000-0000-0000D61A0000}"/>
    <cellStyle name="Input 8 2 4 2 19" xfId="7305" xr:uid="{00000000-0005-0000-0000-0000D71A0000}"/>
    <cellStyle name="Input 8 2 4 2 2" xfId="7306" xr:uid="{00000000-0005-0000-0000-0000D81A0000}"/>
    <cellStyle name="Input 8 2 4 2 2 2" xfId="7307" xr:uid="{00000000-0005-0000-0000-0000D91A0000}"/>
    <cellStyle name="Input 8 2 4 2 3" xfId="7308" xr:uid="{00000000-0005-0000-0000-0000DA1A0000}"/>
    <cellStyle name="Input 8 2 4 2 3 2" xfId="7309" xr:uid="{00000000-0005-0000-0000-0000DB1A0000}"/>
    <cellStyle name="Input 8 2 4 2 4" xfId="7310" xr:uid="{00000000-0005-0000-0000-0000DC1A0000}"/>
    <cellStyle name="Input 8 2 4 2 4 2" xfId="7311" xr:uid="{00000000-0005-0000-0000-0000DD1A0000}"/>
    <cellStyle name="Input 8 2 4 2 5" xfId="7312" xr:uid="{00000000-0005-0000-0000-0000DE1A0000}"/>
    <cellStyle name="Input 8 2 4 2 5 2" xfId="7313" xr:uid="{00000000-0005-0000-0000-0000DF1A0000}"/>
    <cellStyle name="Input 8 2 4 2 6" xfId="7314" xr:uid="{00000000-0005-0000-0000-0000E01A0000}"/>
    <cellStyle name="Input 8 2 4 2 6 2" xfId="7315" xr:uid="{00000000-0005-0000-0000-0000E11A0000}"/>
    <cellStyle name="Input 8 2 4 2 7" xfId="7316" xr:uid="{00000000-0005-0000-0000-0000E21A0000}"/>
    <cellStyle name="Input 8 2 4 2 7 2" xfId="7317" xr:uid="{00000000-0005-0000-0000-0000E31A0000}"/>
    <cellStyle name="Input 8 2 4 2 8" xfId="7318" xr:uid="{00000000-0005-0000-0000-0000E41A0000}"/>
    <cellStyle name="Input 8 2 4 2 8 2" xfId="7319" xr:uid="{00000000-0005-0000-0000-0000E51A0000}"/>
    <cellStyle name="Input 8 2 4 2 9" xfId="7320" xr:uid="{00000000-0005-0000-0000-0000E61A0000}"/>
    <cellStyle name="Input 8 2 4 2 9 2" xfId="7321" xr:uid="{00000000-0005-0000-0000-0000E71A0000}"/>
    <cellStyle name="Input 8 2 4 20" xfId="7322" xr:uid="{00000000-0005-0000-0000-0000E81A0000}"/>
    <cellStyle name="Input 8 2 4 3" xfId="7323" xr:uid="{00000000-0005-0000-0000-0000E91A0000}"/>
    <cellStyle name="Input 8 2 4 3 10" xfId="7324" xr:uid="{00000000-0005-0000-0000-0000EA1A0000}"/>
    <cellStyle name="Input 8 2 4 3 10 2" xfId="7325" xr:uid="{00000000-0005-0000-0000-0000EB1A0000}"/>
    <cellStyle name="Input 8 2 4 3 11" xfId="7326" xr:uid="{00000000-0005-0000-0000-0000EC1A0000}"/>
    <cellStyle name="Input 8 2 4 3 11 2" xfId="7327" xr:uid="{00000000-0005-0000-0000-0000ED1A0000}"/>
    <cellStyle name="Input 8 2 4 3 12" xfId="7328" xr:uid="{00000000-0005-0000-0000-0000EE1A0000}"/>
    <cellStyle name="Input 8 2 4 3 12 2" xfId="7329" xr:uid="{00000000-0005-0000-0000-0000EF1A0000}"/>
    <cellStyle name="Input 8 2 4 3 13" xfId="7330" xr:uid="{00000000-0005-0000-0000-0000F01A0000}"/>
    <cellStyle name="Input 8 2 4 3 13 2" xfId="7331" xr:uid="{00000000-0005-0000-0000-0000F11A0000}"/>
    <cellStyle name="Input 8 2 4 3 14" xfId="7332" xr:uid="{00000000-0005-0000-0000-0000F21A0000}"/>
    <cellStyle name="Input 8 2 4 3 14 2" xfId="7333" xr:uid="{00000000-0005-0000-0000-0000F31A0000}"/>
    <cellStyle name="Input 8 2 4 3 15" xfId="7334" xr:uid="{00000000-0005-0000-0000-0000F41A0000}"/>
    <cellStyle name="Input 8 2 4 3 15 2" xfId="7335" xr:uid="{00000000-0005-0000-0000-0000F51A0000}"/>
    <cellStyle name="Input 8 2 4 3 16" xfId="7336" xr:uid="{00000000-0005-0000-0000-0000F61A0000}"/>
    <cellStyle name="Input 8 2 4 3 16 2" xfId="7337" xr:uid="{00000000-0005-0000-0000-0000F71A0000}"/>
    <cellStyle name="Input 8 2 4 3 17" xfId="7338" xr:uid="{00000000-0005-0000-0000-0000F81A0000}"/>
    <cellStyle name="Input 8 2 4 3 17 2" xfId="7339" xr:uid="{00000000-0005-0000-0000-0000F91A0000}"/>
    <cellStyle name="Input 8 2 4 3 18" xfId="7340" xr:uid="{00000000-0005-0000-0000-0000FA1A0000}"/>
    <cellStyle name="Input 8 2 4 3 2" xfId="7341" xr:uid="{00000000-0005-0000-0000-0000FB1A0000}"/>
    <cellStyle name="Input 8 2 4 3 2 2" xfId="7342" xr:uid="{00000000-0005-0000-0000-0000FC1A0000}"/>
    <cellStyle name="Input 8 2 4 3 3" xfId="7343" xr:uid="{00000000-0005-0000-0000-0000FD1A0000}"/>
    <cellStyle name="Input 8 2 4 3 3 2" xfId="7344" xr:uid="{00000000-0005-0000-0000-0000FE1A0000}"/>
    <cellStyle name="Input 8 2 4 3 4" xfId="7345" xr:uid="{00000000-0005-0000-0000-0000FF1A0000}"/>
    <cellStyle name="Input 8 2 4 3 4 2" xfId="7346" xr:uid="{00000000-0005-0000-0000-0000001B0000}"/>
    <cellStyle name="Input 8 2 4 3 5" xfId="7347" xr:uid="{00000000-0005-0000-0000-0000011B0000}"/>
    <cellStyle name="Input 8 2 4 3 5 2" xfId="7348" xr:uid="{00000000-0005-0000-0000-0000021B0000}"/>
    <cellStyle name="Input 8 2 4 3 6" xfId="7349" xr:uid="{00000000-0005-0000-0000-0000031B0000}"/>
    <cellStyle name="Input 8 2 4 3 6 2" xfId="7350" xr:uid="{00000000-0005-0000-0000-0000041B0000}"/>
    <cellStyle name="Input 8 2 4 3 7" xfId="7351" xr:uid="{00000000-0005-0000-0000-0000051B0000}"/>
    <cellStyle name="Input 8 2 4 3 7 2" xfId="7352" xr:uid="{00000000-0005-0000-0000-0000061B0000}"/>
    <cellStyle name="Input 8 2 4 3 8" xfId="7353" xr:uid="{00000000-0005-0000-0000-0000071B0000}"/>
    <cellStyle name="Input 8 2 4 3 8 2" xfId="7354" xr:uid="{00000000-0005-0000-0000-0000081B0000}"/>
    <cellStyle name="Input 8 2 4 3 9" xfId="7355" xr:uid="{00000000-0005-0000-0000-0000091B0000}"/>
    <cellStyle name="Input 8 2 4 3 9 2" xfId="7356" xr:uid="{00000000-0005-0000-0000-00000A1B0000}"/>
    <cellStyle name="Input 8 2 4 4" xfId="7357" xr:uid="{00000000-0005-0000-0000-00000B1B0000}"/>
    <cellStyle name="Input 8 2 4 4 10" xfId="7358" xr:uid="{00000000-0005-0000-0000-00000C1B0000}"/>
    <cellStyle name="Input 8 2 4 4 10 2" xfId="7359" xr:uid="{00000000-0005-0000-0000-00000D1B0000}"/>
    <cellStyle name="Input 8 2 4 4 11" xfId="7360" xr:uid="{00000000-0005-0000-0000-00000E1B0000}"/>
    <cellStyle name="Input 8 2 4 4 11 2" xfId="7361" xr:uid="{00000000-0005-0000-0000-00000F1B0000}"/>
    <cellStyle name="Input 8 2 4 4 12" xfId="7362" xr:uid="{00000000-0005-0000-0000-0000101B0000}"/>
    <cellStyle name="Input 8 2 4 4 12 2" xfId="7363" xr:uid="{00000000-0005-0000-0000-0000111B0000}"/>
    <cellStyle name="Input 8 2 4 4 13" xfId="7364" xr:uid="{00000000-0005-0000-0000-0000121B0000}"/>
    <cellStyle name="Input 8 2 4 4 13 2" xfId="7365" xr:uid="{00000000-0005-0000-0000-0000131B0000}"/>
    <cellStyle name="Input 8 2 4 4 14" xfId="7366" xr:uid="{00000000-0005-0000-0000-0000141B0000}"/>
    <cellStyle name="Input 8 2 4 4 14 2" xfId="7367" xr:uid="{00000000-0005-0000-0000-0000151B0000}"/>
    <cellStyle name="Input 8 2 4 4 15" xfId="7368" xr:uid="{00000000-0005-0000-0000-0000161B0000}"/>
    <cellStyle name="Input 8 2 4 4 15 2" xfId="7369" xr:uid="{00000000-0005-0000-0000-0000171B0000}"/>
    <cellStyle name="Input 8 2 4 4 16" xfId="7370" xr:uid="{00000000-0005-0000-0000-0000181B0000}"/>
    <cellStyle name="Input 8 2 4 4 2" xfId="7371" xr:uid="{00000000-0005-0000-0000-0000191B0000}"/>
    <cellStyle name="Input 8 2 4 4 2 2" xfId="7372" xr:uid="{00000000-0005-0000-0000-00001A1B0000}"/>
    <cellStyle name="Input 8 2 4 4 3" xfId="7373" xr:uid="{00000000-0005-0000-0000-00001B1B0000}"/>
    <cellStyle name="Input 8 2 4 4 3 2" xfId="7374" xr:uid="{00000000-0005-0000-0000-00001C1B0000}"/>
    <cellStyle name="Input 8 2 4 4 4" xfId="7375" xr:uid="{00000000-0005-0000-0000-00001D1B0000}"/>
    <cellStyle name="Input 8 2 4 4 4 2" xfId="7376" xr:uid="{00000000-0005-0000-0000-00001E1B0000}"/>
    <cellStyle name="Input 8 2 4 4 5" xfId="7377" xr:uid="{00000000-0005-0000-0000-00001F1B0000}"/>
    <cellStyle name="Input 8 2 4 4 5 2" xfId="7378" xr:uid="{00000000-0005-0000-0000-0000201B0000}"/>
    <cellStyle name="Input 8 2 4 4 6" xfId="7379" xr:uid="{00000000-0005-0000-0000-0000211B0000}"/>
    <cellStyle name="Input 8 2 4 4 6 2" xfId="7380" xr:uid="{00000000-0005-0000-0000-0000221B0000}"/>
    <cellStyle name="Input 8 2 4 4 7" xfId="7381" xr:uid="{00000000-0005-0000-0000-0000231B0000}"/>
    <cellStyle name="Input 8 2 4 4 7 2" xfId="7382" xr:uid="{00000000-0005-0000-0000-0000241B0000}"/>
    <cellStyle name="Input 8 2 4 4 8" xfId="7383" xr:uid="{00000000-0005-0000-0000-0000251B0000}"/>
    <cellStyle name="Input 8 2 4 4 8 2" xfId="7384" xr:uid="{00000000-0005-0000-0000-0000261B0000}"/>
    <cellStyle name="Input 8 2 4 4 9" xfId="7385" xr:uid="{00000000-0005-0000-0000-0000271B0000}"/>
    <cellStyle name="Input 8 2 4 4 9 2" xfId="7386" xr:uid="{00000000-0005-0000-0000-0000281B0000}"/>
    <cellStyle name="Input 8 2 4 5" xfId="7387" xr:uid="{00000000-0005-0000-0000-0000291B0000}"/>
    <cellStyle name="Input 8 2 4 5 10" xfId="7388" xr:uid="{00000000-0005-0000-0000-00002A1B0000}"/>
    <cellStyle name="Input 8 2 4 5 10 2" xfId="7389" xr:uid="{00000000-0005-0000-0000-00002B1B0000}"/>
    <cellStyle name="Input 8 2 4 5 11" xfId="7390" xr:uid="{00000000-0005-0000-0000-00002C1B0000}"/>
    <cellStyle name="Input 8 2 4 5 11 2" xfId="7391" xr:uid="{00000000-0005-0000-0000-00002D1B0000}"/>
    <cellStyle name="Input 8 2 4 5 12" xfId="7392" xr:uid="{00000000-0005-0000-0000-00002E1B0000}"/>
    <cellStyle name="Input 8 2 4 5 12 2" xfId="7393" xr:uid="{00000000-0005-0000-0000-00002F1B0000}"/>
    <cellStyle name="Input 8 2 4 5 13" xfId="7394" xr:uid="{00000000-0005-0000-0000-0000301B0000}"/>
    <cellStyle name="Input 8 2 4 5 13 2" xfId="7395" xr:uid="{00000000-0005-0000-0000-0000311B0000}"/>
    <cellStyle name="Input 8 2 4 5 14" xfId="7396" xr:uid="{00000000-0005-0000-0000-0000321B0000}"/>
    <cellStyle name="Input 8 2 4 5 14 2" xfId="7397" xr:uid="{00000000-0005-0000-0000-0000331B0000}"/>
    <cellStyle name="Input 8 2 4 5 15" xfId="7398" xr:uid="{00000000-0005-0000-0000-0000341B0000}"/>
    <cellStyle name="Input 8 2 4 5 15 2" xfId="7399" xr:uid="{00000000-0005-0000-0000-0000351B0000}"/>
    <cellStyle name="Input 8 2 4 5 16" xfId="7400" xr:uid="{00000000-0005-0000-0000-0000361B0000}"/>
    <cellStyle name="Input 8 2 4 5 2" xfId="7401" xr:uid="{00000000-0005-0000-0000-0000371B0000}"/>
    <cellStyle name="Input 8 2 4 5 2 2" xfId="7402" xr:uid="{00000000-0005-0000-0000-0000381B0000}"/>
    <cellStyle name="Input 8 2 4 5 3" xfId="7403" xr:uid="{00000000-0005-0000-0000-0000391B0000}"/>
    <cellStyle name="Input 8 2 4 5 3 2" xfId="7404" xr:uid="{00000000-0005-0000-0000-00003A1B0000}"/>
    <cellStyle name="Input 8 2 4 5 4" xfId="7405" xr:uid="{00000000-0005-0000-0000-00003B1B0000}"/>
    <cellStyle name="Input 8 2 4 5 4 2" xfId="7406" xr:uid="{00000000-0005-0000-0000-00003C1B0000}"/>
    <cellStyle name="Input 8 2 4 5 5" xfId="7407" xr:uid="{00000000-0005-0000-0000-00003D1B0000}"/>
    <cellStyle name="Input 8 2 4 5 5 2" xfId="7408" xr:uid="{00000000-0005-0000-0000-00003E1B0000}"/>
    <cellStyle name="Input 8 2 4 5 6" xfId="7409" xr:uid="{00000000-0005-0000-0000-00003F1B0000}"/>
    <cellStyle name="Input 8 2 4 5 6 2" xfId="7410" xr:uid="{00000000-0005-0000-0000-0000401B0000}"/>
    <cellStyle name="Input 8 2 4 5 7" xfId="7411" xr:uid="{00000000-0005-0000-0000-0000411B0000}"/>
    <cellStyle name="Input 8 2 4 5 7 2" xfId="7412" xr:uid="{00000000-0005-0000-0000-0000421B0000}"/>
    <cellStyle name="Input 8 2 4 5 8" xfId="7413" xr:uid="{00000000-0005-0000-0000-0000431B0000}"/>
    <cellStyle name="Input 8 2 4 5 8 2" xfId="7414" xr:uid="{00000000-0005-0000-0000-0000441B0000}"/>
    <cellStyle name="Input 8 2 4 5 9" xfId="7415" xr:uid="{00000000-0005-0000-0000-0000451B0000}"/>
    <cellStyle name="Input 8 2 4 5 9 2" xfId="7416" xr:uid="{00000000-0005-0000-0000-0000461B0000}"/>
    <cellStyle name="Input 8 2 4 6" xfId="7417" xr:uid="{00000000-0005-0000-0000-0000471B0000}"/>
    <cellStyle name="Input 8 2 4 6 10" xfId="7418" xr:uid="{00000000-0005-0000-0000-0000481B0000}"/>
    <cellStyle name="Input 8 2 4 6 10 2" xfId="7419" xr:uid="{00000000-0005-0000-0000-0000491B0000}"/>
    <cellStyle name="Input 8 2 4 6 11" xfId="7420" xr:uid="{00000000-0005-0000-0000-00004A1B0000}"/>
    <cellStyle name="Input 8 2 4 6 11 2" xfId="7421" xr:uid="{00000000-0005-0000-0000-00004B1B0000}"/>
    <cellStyle name="Input 8 2 4 6 12" xfId="7422" xr:uid="{00000000-0005-0000-0000-00004C1B0000}"/>
    <cellStyle name="Input 8 2 4 6 12 2" xfId="7423" xr:uid="{00000000-0005-0000-0000-00004D1B0000}"/>
    <cellStyle name="Input 8 2 4 6 13" xfId="7424" xr:uid="{00000000-0005-0000-0000-00004E1B0000}"/>
    <cellStyle name="Input 8 2 4 6 13 2" xfId="7425" xr:uid="{00000000-0005-0000-0000-00004F1B0000}"/>
    <cellStyle name="Input 8 2 4 6 14" xfId="7426" xr:uid="{00000000-0005-0000-0000-0000501B0000}"/>
    <cellStyle name="Input 8 2 4 6 14 2" xfId="7427" xr:uid="{00000000-0005-0000-0000-0000511B0000}"/>
    <cellStyle name="Input 8 2 4 6 15" xfId="7428" xr:uid="{00000000-0005-0000-0000-0000521B0000}"/>
    <cellStyle name="Input 8 2 4 6 2" xfId="7429" xr:uid="{00000000-0005-0000-0000-0000531B0000}"/>
    <cellStyle name="Input 8 2 4 6 2 2" xfId="7430" xr:uid="{00000000-0005-0000-0000-0000541B0000}"/>
    <cellStyle name="Input 8 2 4 6 3" xfId="7431" xr:uid="{00000000-0005-0000-0000-0000551B0000}"/>
    <cellStyle name="Input 8 2 4 6 3 2" xfId="7432" xr:uid="{00000000-0005-0000-0000-0000561B0000}"/>
    <cellStyle name="Input 8 2 4 6 4" xfId="7433" xr:uid="{00000000-0005-0000-0000-0000571B0000}"/>
    <cellStyle name="Input 8 2 4 6 4 2" xfId="7434" xr:uid="{00000000-0005-0000-0000-0000581B0000}"/>
    <cellStyle name="Input 8 2 4 6 5" xfId="7435" xr:uid="{00000000-0005-0000-0000-0000591B0000}"/>
    <cellStyle name="Input 8 2 4 6 5 2" xfId="7436" xr:uid="{00000000-0005-0000-0000-00005A1B0000}"/>
    <cellStyle name="Input 8 2 4 6 6" xfId="7437" xr:uid="{00000000-0005-0000-0000-00005B1B0000}"/>
    <cellStyle name="Input 8 2 4 6 6 2" xfId="7438" xr:uid="{00000000-0005-0000-0000-00005C1B0000}"/>
    <cellStyle name="Input 8 2 4 6 7" xfId="7439" xr:uid="{00000000-0005-0000-0000-00005D1B0000}"/>
    <cellStyle name="Input 8 2 4 6 7 2" xfId="7440" xr:uid="{00000000-0005-0000-0000-00005E1B0000}"/>
    <cellStyle name="Input 8 2 4 6 8" xfId="7441" xr:uid="{00000000-0005-0000-0000-00005F1B0000}"/>
    <cellStyle name="Input 8 2 4 6 8 2" xfId="7442" xr:uid="{00000000-0005-0000-0000-0000601B0000}"/>
    <cellStyle name="Input 8 2 4 6 9" xfId="7443" xr:uid="{00000000-0005-0000-0000-0000611B0000}"/>
    <cellStyle name="Input 8 2 4 6 9 2" xfId="7444" xr:uid="{00000000-0005-0000-0000-0000621B0000}"/>
    <cellStyle name="Input 8 2 4 7" xfId="7445" xr:uid="{00000000-0005-0000-0000-0000631B0000}"/>
    <cellStyle name="Input 8 2 4 7 2" xfId="7446" xr:uid="{00000000-0005-0000-0000-0000641B0000}"/>
    <cellStyle name="Input 8 2 4 8" xfId="7447" xr:uid="{00000000-0005-0000-0000-0000651B0000}"/>
    <cellStyle name="Input 8 2 4 8 2" xfId="7448" xr:uid="{00000000-0005-0000-0000-0000661B0000}"/>
    <cellStyle name="Input 8 2 4 9" xfId="7449" xr:uid="{00000000-0005-0000-0000-0000671B0000}"/>
    <cellStyle name="Input 8 2 4 9 2" xfId="7450" xr:uid="{00000000-0005-0000-0000-0000681B0000}"/>
    <cellStyle name="Input 8 2 5" xfId="7451" xr:uid="{00000000-0005-0000-0000-0000691B0000}"/>
    <cellStyle name="Input 8 2 5 10" xfId="7452" xr:uid="{00000000-0005-0000-0000-00006A1B0000}"/>
    <cellStyle name="Input 8 2 5 10 2" xfId="7453" xr:uid="{00000000-0005-0000-0000-00006B1B0000}"/>
    <cellStyle name="Input 8 2 5 11" xfId="7454" xr:uid="{00000000-0005-0000-0000-00006C1B0000}"/>
    <cellStyle name="Input 8 2 5 11 2" xfId="7455" xr:uid="{00000000-0005-0000-0000-00006D1B0000}"/>
    <cellStyle name="Input 8 2 5 12" xfId="7456" xr:uid="{00000000-0005-0000-0000-00006E1B0000}"/>
    <cellStyle name="Input 8 2 5 12 2" xfId="7457" xr:uid="{00000000-0005-0000-0000-00006F1B0000}"/>
    <cellStyle name="Input 8 2 5 13" xfId="7458" xr:uid="{00000000-0005-0000-0000-0000701B0000}"/>
    <cellStyle name="Input 8 2 5 13 2" xfId="7459" xr:uid="{00000000-0005-0000-0000-0000711B0000}"/>
    <cellStyle name="Input 8 2 5 14" xfId="7460" xr:uid="{00000000-0005-0000-0000-0000721B0000}"/>
    <cellStyle name="Input 8 2 5 14 2" xfId="7461" xr:uid="{00000000-0005-0000-0000-0000731B0000}"/>
    <cellStyle name="Input 8 2 5 15" xfId="7462" xr:uid="{00000000-0005-0000-0000-0000741B0000}"/>
    <cellStyle name="Input 8 2 5 15 2" xfId="7463" xr:uid="{00000000-0005-0000-0000-0000751B0000}"/>
    <cellStyle name="Input 8 2 5 16" xfId="7464" xr:uid="{00000000-0005-0000-0000-0000761B0000}"/>
    <cellStyle name="Input 8 2 5 16 2" xfId="7465" xr:uid="{00000000-0005-0000-0000-0000771B0000}"/>
    <cellStyle name="Input 8 2 5 17" xfId="7466" xr:uid="{00000000-0005-0000-0000-0000781B0000}"/>
    <cellStyle name="Input 8 2 5 17 2" xfId="7467" xr:uid="{00000000-0005-0000-0000-0000791B0000}"/>
    <cellStyle name="Input 8 2 5 18" xfId="7468" xr:uid="{00000000-0005-0000-0000-00007A1B0000}"/>
    <cellStyle name="Input 8 2 5 18 2" xfId="7469" xr:uid="{00000000-0005-0000-0000-00007B1B0000}"/>
    <cellStyle name="Input 8 2 5 19" xfId="7470" xr:uid="{00000000-0005-0000-0000-00007C1B0000}"/>
    <cellStyle name="Input 8 2 5 2" xfId="7471" xr:uid="{00000000-0005-0000-0000-00007D1B0000}"/>
    <cellStyle name="Input 8 2 5 2 10" xfId="7472" xr:uid="{00000000-0005-0000-0000-00007E1B0000}"/>
    <cellStyle name="Input 8 2 5 2 10 2" xfId="7473" xr:uid="{00000000-0005-0000-0000-00007F1B0000}"/>
    <cellStyle name="Input 8 2 5 2 11" xfId="7474" xr:uid="{00000000-0005-0000-0000-0000801B0000}"/>
    <cellStyle name="Input 8 2 5 2 11 2" xfId="7475" xr:uid="{00000000-0005-0000-0000-0000811B0000}"/>
    <cellStyle name="Input 8 2 5 2 12" xfId="7476" xr:uid="{00000000-0005-0000-0000-0000821B0000}"/>
    <cellStyle name="Input 8 2 5 2 12 2" xfId="7477" xr:uid="{00000000-0005-0000-0000-0000831B0000}"/>
    <cellStyle name="Input 8 2 5 2 13" xfId="7478" xr:uid="{00000000-0005-0000-0000-0000841B0000}"/>
    <cellStyle name="Input 8 2 5 2 13 2" xfId="7479" xr:uid="{00000000-0005-0000-0000-0000851B0000}"/>
    <cellStyle name="Input 8 2 5 2 14" xfId="7480" xr:uid="{00000000-0005-0000-0000-0000861B0000}"/>
    <cellStyle name="Input 8 2 5 2 14 2" xfId="7481" xr:uid="{00000000-0005-0000-0000-0000871B0000}"/>
    <cellStyle name="Input 8 2 5 2 15" xfId="7482" xr:uid="{00000000-0005-0000-0000-0000881B0000}"/>
    <cellStyle name="Input 8 2 5 2 15 2" xfId="7483" xr:uid="{00000000-0005-0000-0000-0000891B0000}"/>
    <cellStyle name="Input 8 2 5 2 16" xfId="7484" xr:uid="{00000000-0005-0000-0000-00008A1B0000}"/>
    <cellStyle name="Input 8 2 5 2 16 2" xfId="7485" xr:uid="{00000000-0005-0000-0000-00008B1B0000}"/>
    <cellStyle name="Input 8 2 5 2 17" xfId="7486" xr:uid="{00000000-0005-0000-0000-00008C1B0000}"/>
    <cellStyle name="Input 8 2 5 2 17 2" xfId="7487" xr:uid="{00000000-0005-0000-0000-00008D1B0000}"/>
    <cellStyle name="Input 8 2 5 2 18" xfId="7488" xr:uid="{00000000-0005-0000-0000-00008E1B0000}"/>
    <cellStyle name="Input 8 2 5 2 2" xfId="7489" xr:uid="{00000000-0005-0000-0000-00008F1B0000}"/>
    <cellStyle name="Input 8 2 5 2 2 2" xfId="7490" xr:uid="{00000000-0005-0000-0000-0000901B0000}"/>
    <cellStyle name="Input 8 2 5 2 3" xfId="7491" xr:uid="{00000000-0005-0000-0000-0000911B0000}"/>
    <cellStyle name="Input 8 2 5 2 3 2" xfId="7492" xr:uid="{00000000-0005-0000-0000-0000921B0000}"/>
    <cellStyle name="Input 8 2 5 2 4" xfId="7493" xr:uid="{00000000-0005-0000-0000-0000931B0000}"/>
    <cellStyle name="Input 8 2 5 2 4 2" xfId="7494" xr:uid="{00000000-0005-0000-0000-0000941B0000}"/>
    <cellStyle name="Input 8 2 5 2 5" xfId="7495" xr:uid="{00000000-0005-0000-0000-0000951B0000}"/>
    <cellStyle name="Input 8 2 5 2 5 2" xfId="7496" xr:uid="{00000000-0005-0000-0000-0000961B0000}"/>
    <cellStyle name="Input 8 2 5 2 6" xfId="7497" xr:uid="{00000000-0005-0000-0000-0000971B0000}"/>
    <cellStyle name="Input 8 2 5 2 6 2" xfId="7498" xr:uid="{00000000-0005-0000-0000-0000981B0000}"/>
    <cellStyle name="Input 8 2 5 2 7" xfId="7499" xr:uid="{00000000-0005-0000-0000-0000991B0000}"/>
    <cellStyle name="Input 8 2 5 2 7 2" xfId="7500" xr:uid="{00000000-0005-0000-0000-00009A1B0000}"/>
    <cellStyle name="Input 8 2 5 2 8" xfId="7501" xr:uid="{00000000-0005-0000-0000-00009B1B0000}"/>
    <cellStyle name="Input 8 2 5 2 8 2" xfId="7502" xr:uid="{00000000-0005-0000-0000-00009C1B0000}"/>
    <cellStyle name="Input 8 2 5 2 9" xfId="7503" xr:uid="{00000000-0005-0000-0000-00009D1B0000}"/>
    <cellStyle name="Input 8 2 5 2 9 2" xfId="7504" xr:uid="{00000000-0005-0000-0000-00009E1B0000}"/>
    <cellStyle name="Input 8 2 5 3" xfId="7505" xr:uid="{00000000-0005-0000-0000-00009F1B0000}"/>
    <cellStyle name="Input 8 2 5 3 10" xfId="7506" xr:uid="{00000000-0005-0000-0000-0000A01B0000}"/>
    <cellStyle name="Input 8 2 5 3 10 2" xfId="7507" xr:uid="{00000000-0005-0000-0000-0000A11B0000}"/>
    <cellStyle name="Input 8 2 5 3 11" xfId="7508" xr:uid="{00000000-0005-0000-0000-0000A21B0000}"/>
    <cellStyle name="Input 8 2 5 3 11 2" xfId="7509" xr:uid="{00000000-0005-0000-0000-0000A31B0000}"/>
    <cellStyle name="Input 8 2 5 3 12" xfId="7510" xr:uid="{00000000-0005-0000-0000-0000A41B0000}"/>
    <cellStyle name="Input 8 2 5 3 12 2" xfId="7511" xr:uid="{00000000-0005-0000-0000-0000A51B0000}"/>
    <cellStyle name="Input 8 2 5 3 13" xfId="7512" xr:uid="{00000000-0005-0000-0000-0000A61B0000}"/>
    <cellStyle name="Input 8 2 5 3 13 2" xfId="7513" xr:uid="{00000000-0005-0000-0000-0000A71B0000}"/>
    <cellStyle name="Input 8 2 5 3 14" xfId="7514" xr:uid="{00000000-0005-0000-0000-0000A81B0000}"/>
    <cellStyle name="Input 8 2 5 3 14 2" xfId="7515" xr:uid="{00000000-0005-0000-0000-0000A91B0000}"/>
    <cellStyle name="Input 8 2 5 3 15" xfId="7516" xr:uid="{00000000-0005-0000-0000-0000AA1B0000}"/>
    <cellStyle name="Input 8 2 5 3 15 2" xfId="7517" xr:uid="{00000000-0005-0000-0000-0000AB1B0000}"/>
    <cellStyle name="Input 8 2 5 3 16" xfId="7518" xr:uid="{00000000-0005-0000-0000-0000AC1B0000}"/>
    <cellStyle name="Input 8 2 5 3 2" xfId="7519" xr:uid="{00000000-0005-0000-0000-0000AD1B0000}"/>
    <cellStyle name="Input 8 2 5 3 2 2" xfId="7520" xr:uid="{00000000-0005-0000-0000-0000AE1B0000}"/>
    <cellStyle name="Input 8 2 5 3 3" xfId="7521" xr:uid="{00000000-0005-0000-0000-0000AF1B0000}"/>
    <cellStyle name="Input 8 2 5 3 3 2" xfId="7522" xr:uid="{00000000-0005-0000-0000-0000B01B0000}"/>
    <cellStyle name="Input 8 2 5 3 4" xfId="7523" xr:uid="{00000000-0005-0000-0000-0000B11B0000}"/>
    <cellStyle name="Input 8 2 5 3 4 2" xfId="7524" xr:uid="{00000000-0005-0000-0000-0000B21B0000}"/>
    <cellStyle name="Input 8 2 5 3 5" xfId="7525" xr:uid="{00000000-0005-0000-0000-0000B31B0000}"/>
    <cellStyle name="Input 8 2 5 3 5 2" xfId="7526" xr:uid="{00000000-0005-0000-0000-0000B41B0000}"/>
    <cellStyle name="Input 8 2 5 3 6" xfId="7527" xr:uid="{00000000-0005-0000-0000-0000B51B0000}"/>
    <cellStyle name="Input 8 2 5 3 6 2" xfId="7528" xr:uid="{00000000-0005-0000-0000-0000B61B0000}"/>
    <cellStyle name="Input 8 2 5 3 7" xfId="7529" xr:uid="{00000000-0005-0000-0000-0000B71B0000}"/>
    <cellStyle name="Input 8 2 5 3 7 2" xfId="7530" xr:uid="{00000000-0005-0000-0000-0000B81B0000}"/>
    <cellStyle name="Input 8 2 5 3 8" xfId="7531" xr:uid="{00000000-0005-0000-0000-0000B91B0000}"/>
    <cellStyle name="Input 8 2 5 3 8 2" xfId="7532" xr:uid="{00000000-0005-0000-0000-0000BA1B0000}"/>
    <cellStyle name="Input 8 2 5 3 9" xfId="7533" xr:uid="{00000000-0005-0000-0000-0000BB1B0000}"/>
    <cellStyle name="Input 8 2 5 3 9 2" xfId="7534" xr:uid="{00000000-0005-0000-0000-0000BC1B0000}"/>
    <cellStyle name="Input 8 2 5 4" xfId="7535" xr:uid="{00000000-0005-0000-0000-0000BD1B0000}"/>
    <cellStyle name="Input 8 2 5 4 10" xfId="7536" xr:uid="{00000000-0005-0000-0000-0000BE1B0000}"/>
    <cellStyle name="Input 8 2 5 4 10 2" xfId="7537" xr:uid="{00000000-0005-0000-0000-0000BF1B0000}"/>
    <cellStyle name="Input 8 2 5 4 11" xfId="7538" xr:uid="{00000000-0005-0000-0000-0000C01B0000}"/>
    <cellStyle name="Input 8 2 5 4 11 2" xfId="7539" xr:uid="{00000000-0005-0000-0000-0000C11B0000}"/>
    <cellStyle name="Input 8 2 5 4 12" xfId="7540" xr:uid="{00000000-0005-0000-0000-0000C21B0000}"/>
    <cellStyle name="Input 8 2 5 4 12 2" xfId="7541" xr:uid="{00000000-0005-0000-0000-0000C31B0000}"/>
    <cellStyle name="Input 8 2 5 4 13" xfId="7542" xr:uid="{00000000-0005-0000-0000-0000C41B0000}"/>
    <cellStyle name="Input 8 2 5 4 13 2" xfId="7543" xr:uid="{00000000-0005-0000-0000-0000C51B0000}"/>
    <cellStyle name="Input 8 2 5 4 14" xfId="7544" xr:uid="{00000000-0005-0000-0000-0000C61B0000}"/>
    <cellStyle name="Input 8 2 5 4 14 2" xfId="7545" xr:uid="{00000000-0005-0000-0000-0000C71B0000}"/>
    <cellStyle name="Input 8 2 5 4 15" xfId="7546" xr:uid="{00000000-0005-0000-0000-0000C81B0000}"/>
    <cellStyle name="Input 8 2 5 4 15 2" xfId="7547" xr:uid="{00000000-0005-0000-0000-0000C91B0000}"/>
    <cellStyle name="Input 8 2 5 4 16" xfId="7548" xr:uid="{00000000-0005-0000-0000-0000CA1B0000}"/>
    <cellStyle name="Input 8 2 5 4 2" xfId="7549" xr:uid="{00000000-0005-0000-0000-0000CB1B0000}"/>
    <cellStyle name="Input 8 2 5 4 2 2" xfId="7550" xr:uid="{00000000-0005-0000-0000-0000CC1B0000}"/>
    <cellStyle name="Input 8 2 5 4 3" xfId="7551" xr:uid="{00000000-0005-0000-0000-0000CD1B0000}"/>
    <cellStyle name="Input 8 2 5 4 3 2" xfId="7552" xr:uid="{00000000-0005-0000-0000-0000CE1B0000}"/>
    <cellStyle name="Input 8 2 5 4 4" xfId="7553" xr:uid="{00000000-0005-0000-0000-0000CF1B0000}"/>
    <cellStyle name="Input 8 2 5 4 4 2" xfId="7554" xr:uid="{00000000-0005-0000-0000-0000D01B0000}"/>
    <cellStyle name="Input 8 2 5 4 5" xfId="7555" xr:uid="{00000000-0005-0000-0000-0000D11B0000}"/>
    <cellStyle name="Input 8 2 5 4 5 2" xfId="7556" xr:uid="{00000000-0005-0000-0000-0000D21B0000}"/>
    <cellStyle name="Input 8 2 5 4 6" xfId="7557" xr:uid="{00000000-0005-0000-0000-0000D31B0000}"/>
    <cellStyle name="Input 8 2 5 4 6 2" xfId="7558" xr:uid="{00000000-0005-0000-0000-0000D41B0000}"/>
    <cellStyle name="Input 8 2 5 4 7" xfId="7559" xr:uid="{00000000-0005-0000-0000-0000D51B0000}"/>
    <cellStyle name="Input 8 2 5 4 7 2" xfId="7560" xr:uid="{00000000-0005-0000-0000-0000D61B0000}"/>
    <cellStyle name="Input 8 2 5 4 8" xfId="7561" xr:uid="{00000000-0005-0000-0000-0000D71B0000}"/>
    <cellStyle name="Input 8 2 5 4 8 2" xfId="7562" xr:uid="{00000000-0005-0000-0000-0000D81B0000}"/>
    <cellStyle name="Input 8 2 5 4 9" xfId="7563" xr:uid="{00000000-0005-0000-0000-0000D91B0000}"/>
    <cellStyle name="Input 8 2 5 4 9 2" xfId="7564" xr:uid="{00000000-0005-0000-0000-0000DA1B0000}"/>
    <cellStyle name="Input 8 2 5 5" xfId="7565" xr:uid="{00000000-0005-0000-0000-0000DB1B0000}"/>
    <cellStyle name="Input 8 2 5 5 10" xfId="7566" xr:uid="{00000000-0005-0000-0000-0000DC1B0000}"/>
    <cellStyle name="Input 8 2 5 5 10 2" xfId="7567" xr:uid="{00000000-0005-0000-0000-0000DD1B0000}"/>
    <cellStyle name="Input 8 2 5 5 11" xfId="7568" xr:uid="{00000000-0005-0000-0000-0000DE1B0000}"/>
    <cellStyle name="Input 8 2 5 5 11 2" xfId="7569" xr:uid="{00000000-0005-0000-0000-0000DF1B0000}"/>
    <cellStyle name="Input 8 2 5 5 12" xfId="7570" xr:uid="{00000000-0005-0000-0000-0000E01B0000}"/>
    <cellStyle name="Input 8 2 5 5 12 2" xfId="7571" xr:uid="{00000000-0005-0000-0000-0000E11B0000}"/>
    <cellStyle name="Input 8 2 5 5 13" xfId="7572" xr:uid="{00000000-0005-0000-0000-0000E21B0000}"/>
    <cellStyle name="Input 8 2 5 5 13 2" xfId="7573" xr:uid="{00000000-0005-0000-0000-0000E31B0000}"/>
    <cellStyle name="Input 8 2 5 5 14" xfId="7574" xr:uid="{00000000-0005-0000-0000-0000E41B0000}"/>
    <cellStyle name="Input 8 2 5 5 14 2" xfId="7575" xr:uid="{00000000-0005-0000-0000-0000E51B0000}"/>
    <cellStyle name="Input 8 2 5 5 15" xfId="7576" xr:uid="{00000000-0005-0000-0000-0000E61B0000}"/>
    <cellStyle name="Input 8 2 5 5 2" xfId="7577" xr:uid="{00000000-0005-0000-0000-0000E71B0000}"/>
    <cellStyle name="Input 8 2 5 5 2 2" xfId="7578" xr:uid="{00000000-0005-0000-0000-0000E81B0000}"/>
    <cellStyle name="Input 8 2 5 5 3" xfId="7579" xr:uid="{00000000-0005-0000-0000-0000E91B0000}"/>
    <cellStyle name="Input 8 2 5 5 3 2" xfId="7580" xr:uid="{00000000-0005-0000-0000-0000EA1B0000}"/>
    <cellStyle name="Input 8 2 5 5 4" xfId="7581" xr:uid="{00000000-0005-0000-0000-0000EB1B0000}"/>
    <cellStyle name="Input 8 2 5 5 4 2" xfId="7582" xr:uid="{00000000-0005-0000-0000-0000EC1B0000}"/>
    <cellStyle name="Input 8 2 5 5 5" xfId="7583" xr:uid="{00000000-0005-0000-0000-0000ED1B0000}"/>
    <cellStyle name="Input 8 2 5 5 5 2" xfId="7584" xr:uid="{00000000-0005-0000-0000-0000EE1B0000}"/>
    <cellStyle name="Input 8 2 5 5 6" xfId="7585" xr:uid="{00000000-0005-0000-0000-0000EF1B0000}"/>
    <cellStyle name="Input 8 2 5 5 6 2" xfId="7586" xr:uid="{00000000-0005-0000-0000-0000F01B0000}"/>
    <cellStyle name="Input 8 2 5 5 7" xfId="7587" xr:uid="{00000000-0005-0000-0000-0000F11B0000}"/>
    <cellStyle name="Input 8 2 5 5 7 2" xfId="7588" xr:uid="{00000000-0005-0000-0000-0000F21B0000}"/>
    <cellStyle name="Input 8 2 5 5 8" xfId="7589" xr:uid="{00000000-0005-0000-0000-0000F31B0000}"/>
    <cellStyle name="Input 8 2 5 5 8 2" xfId="7590" xr:uid="{00000000-0005-0000-0000-0000F41B0000}"/>
    <cellStyle name="Input 8 2 5 5 9" xfId="7591" xr:uid="{00000000-0005-0000-0000-0000F51B0000}"/>
    <cellStyle name="Input 8 2 5 5 9 2" xfId="7592" xr:uid="{00000000-0005-0000-0000-0000F61B0000}"/>
    <cellStyle name="Input 8 2 5 6" xfId="7593" xr:uid="{00000000-0005-0000-0000-0000F71B0000}"/>
    <cellStyle name="Input 8 2 5 6 2" xfId="7594" xr:uid="{00000000-0005-0000-0000-0000F81B0000}"/>
    <cellStyle name="Input 8 2 5 7" xfId="7595" xr:uid="{00000000-0005-0000-0000-0000F91B0000}"/>
    <cellStyle name="Input 8 2 5 7 2" xfId="7596" xr:uid="{00000000-0005-0000-0000-0000FA1B0000}"/>
    <cellStyle name="Input 8 2 5 8" xfId="7597" xr:uid="{00000000-0005-0000-0000-0000FB1B0000}"/>
    <cellStyle name="Input 8 2 5 8 2" xfId="7598" xr:uid="{00000000-0005-0000-0000-0000FC1B0000}"/>
    <cellStyle name="Input 8 2 5 9" xfId="7599" xr:uid="{00000000-0005-0000-0000-0000FD1B0000}"/>
    <cellStyle name="Input 8 2 5 9 2" xfId="7600" xr:uid="{00000000-0005-0000-0000-0000FE1B0000}"/>
    <cellStyle name="Input 8 2 6" xfId="7601" xr:uid="{00000000-0005-0000-0000-0000FF1B0000}"/>
    <cellStyle name="Input 8 2 6 10" xfId="7602" xr:uid="{00000000-0005-0000-0000-0000001C0000}"/>
    <cellStyle name="Input 8 2 6 10 2" xfId="7603" xr:uid="{00000000-0005-0000-0000-0000011C0000}"/>
    <cellStyle name="Input 8 2 6 11" xfId="7604" xr:uid="{00000000-0005-0000-0000-0000021C0000}"/>
    <cellStyle name="Input 8 2 6 11 2" xfId="7605" xr:uid="{00000000-0005-0000-0000-0000031C0000}"/>
    <cellStyle name="Input 8 2 6 12" xfId="7606" xr:uid="{00000000-0005-0000-0000-0000041C0000}"/>
    <cellStyle name="Input 8 2 6 12 2" xfId="7607" xr:uid="{00000000-0005-0000-0000-0000051C0000}"/>
    <cellStyle name="Input 8 2 6 13" xfId="7608" xr:uid="{00000000-0005-0000-0000-0000061C0000}"/>
    <cellStyle name="Input 8 2 6 13 2" xfId="7609" xr:uid="{00000000-0005-0000-0000-0000071C0000}"/>
    <cellStyle name="Input 8 2 6 14" xfId="7610" xr:uid="{00000000-0005-0000-0000-0000081C0000}"/>
    <cellStyle name="Input 8 2 6 14 2" xfId="7611" xr:uid="{00000000-0005-0000-0000-0000091C0000}"/>
    <cellStyle name="Input 8 2 6 15" xfId="7612" xr:uid="{00000000-0005-0000-0000-00000A1C0000}"/>
    <cellStyle name="Input 8 2 6 15 2" xfId="7613" xr:uid="{00000000-0005-0000-0000-00000B1C0000}"/>
    <cellStyle name="Input 8 2 6 16" xfId="7614" xr:uid="{00000000-0005-0000-0000-00000C1C0000}"/>
    <cellStyle name="Input 8 2 6 16 2" xfId="7615" xr:uid="{00000000-0005-0000-0000-00000D1C0000}"/>
    <cellStyle name="Input 8 2 6 17" xfId="7616" xr:uid="{00000000-0005-0000-0000-00000E1C0000}"/>
    <cellStyle name="Input 8 2 6 17 2" xfId="7617" xr:uid="{00000000-0005-0000-0000-00000F1C0000}"/>
    <cellStyle name="Input 8 2 6 18" xfId="7618" xr:uid="{00000000-0005-0000-0000-0000101C0000}"/>
    <cellStyle name="Input 8 2 6 18 2" xfId="7619" xr:uid="{00000000-0005-0000-0000-0000111C0000}"/>
    <cellStyle name="Input 8 2 6 19" xfId="7620" xr:uid="{00000000-0005-0000-0000-0000121C0000}"/>
    <cellStyle name="Input 8 2 6 2" xfId="7621" xr:uid="{00000000-0005-0000-0000-0000131C0000}"/>
    <cellStyle name="Input 8 2 6 2 10" xfId="7622" xr:uid="{00000000-0005-0000-0000-0000141C0000}"/>
    <cellStyle name="Input 8 2 6 2 10 2" xfId="7623" xr:uid="{00000000-0005-0000-0000-0000151C0000}"/>
    <cellStyle name="Input 8 2 6 2 11" xfId="7624" xr:uid="{00000000-0005-0000-0000-0000161C0000}"/>
    <cellStyle name="Input 8 2 6 2 11 2" xfId="7625" xr:uid="{00000000-0005-0000-0000-0000171C0000}"/>
    <cellStyle name="Input 8 2 6 2 12" xfId="7626" xr:uid="{00000000-0005-0000-0000-0000181C0000}"/>
    <cellStyle name="Input 8 2 6 2 12 2" xfId="7627" xr:uid="{00000000-0005-0000-0000-0000191C0000}"/>
    <cellStyle name="Input 8 2 6 2 13" xfId="7628" xr:uid="{00000000-0005-0000-0000-00001A1C0000}"/>
    <cellStyle name="Input 8 2 6 2 13 2" xfId="7629" xr:uid="{00000000-0005-0000-0000-00001B1C0000}"/>
    <cellStyle name="Input 8 2 6 2 14" xfId="7630" xr:uid="{00000000-0005-0000-0000-00001C1C0000}"/>
    <cellStyle name="Input 8 2 6 2 14 2" xfId="7631" xr:uid="{00000000-0005-0000-0000-00001D1C0000}"/>
    <cellStyle name="Input 8 2 6 2 15" xfId="7632" xr:uid="{00000000-0005-0000-0000-00001E1C0000}"/>
    <cellStyle name="Input 8 2 6 2 15 2" xfId="7633" xr:uid="{00000000-0005-0000-0000-00001F1C0000}"/>
    <cellStyle name="Input 8 2 6 2 16" xfId="7634" xr:uid="{00000000-0005-0000-0000-0000201C0000}"/>
    <cellStyle name="Input 8 2 6 2 16 2" xfId="7635" xr:uid="{00000000-0005-0000-0000-0000211C0000}"/>
    <cellStyle name="Input 8 2 6 2 17" xfId="7636" xr:uid="{00000000-0005-0000-0000-0000221C0000}"/>
    <cellStyle name="Input 8 2 6 2 17 2" xfId="7637" xr:uid="{00000000-0005-0000-0000-0000231C0000}"/>
    <cellStyle name="Input 8 2 6 2 18" xfId="7638" xr:uid="{00000000-0005-0000-0000-0000241C0000}"/>
    <cellStyle name="Input 8 2 6 2 2" xfId="7639" xr:uid="{00000000-0005-0000-0000-0000251C0000}"/>
    <cellStyle name="Input 8 2 6 2 2 2" xfId="7640" xr:uid="{00000000-0005-0000-0000-0000261C0000}"/>
    <cellStyle name="Input 8 2 6 2 3" xfId="7641" xr:uid="{00000000-0005-0000-0000-0000271C0000}"/>
    <cellStyle name="Input 8 2 6 2 3 2" xfId="7642" xr:uid="{00000000-0005-0000-0000-0000281C0000}"/>
    <cellStyle name="Input 8 2 6 2 4" xfId="7643" xr:uid="{00000000-0005-0000-0000-0000291C0000}"/>
    <cellStyle name="Input 8 2 6 2 4 2" xfId="7644" xr:uid="{00000000-0005-0000-0000-00002A1C0000}"/>
    <cellStyle name="Input 8 2 6 2 5" xfId="7645" xr:uid="{00000000-0005-0000-0000-00002B1C0000}"/>
    <cellStyle name="Input 8 2 6 2 5 2" xfId="7646" xr:uid="{00000000-0005-0000-0000-00002C1C0000}"/>
    <cellStyle name="Input 8 2 6 2 6" xfId="7647" xr:uid="{00000000-0005-0000-0000-00002D1C0000}"/>
    <cellStyle name="Input 8 2 6 2 6 2" xfId="7648" xr:uid="{00000000-0005-0000-0000-00002E1C0000}"/>
    <cellStyle name="Input 8 2 6 2 7" xfId="7649" xr:uid="{00000000-0005-0000-0000-00002F1C0000}"/>
    <cellStyle name="Input 8 2 6 2 7 2" xfId="7650" xr:uid="{00000000-0005-0000-0000-0000301C0000}"/>
    <cellStyle name="Input 8 2 6 2 8" xfId="7651" xr:uid="{00000000-0005-0000-0000-0000311C0000}"/>
    <cellStyle name="Input 8 2 6 2 8 2" xfId="7652" xr:uid="{00000000-0005-0000-0000-0000321C0000}"/>
    <cellStyle name="Input 8 2 6 2 9" xfId="7653" xr:uid="{00000000-0005-0000-0000-0000331C0000}"/>
    <cellStyle name="Input 8 2 6 2 9 2" xfId="7654" xr:uid="{00000000-0005-0000-0000-0000341C0000}"/>
    <cellStyle name="Input 8 2 6 3" xfId="7655" xr:uid="{00000000-0005-0000-0000-0000351C0000}"/>
    <cellStyle name="Input 8 2 6 3 10" xfId="7656" xr:uid="{00000000-0005-0000-0000-0000361C0000}"/>
    <cellStyle name="Input 8 2 6 3 10 2" xfId="7657" xr:uid="{00000000-0005-0000-0000-0000371C0000}"/>
    <cellStyle name="Input 8 2 6 3 11" xfId="7658" xr:uid="{00000000-0005-0000-0000-0000381C0000}"/>
    <cellStyle name="Input 8 2 6 3 11 2" xfId="7659" xr:uid="{00000000-0005-0000-0000-0000391C0000}"/>
    <cellStyle name="Input 8 2 6 3 12" xfId="7660" xr:uid="{00000000-0005-0000-0000-00003A1C0000}"/>
    <cellStyle name="Input 8 2 6 3 12 2" xfId="7661" xr:uid="{00000000-0005-0000-0000-00003B1C0000}"/>
    <cellStyle name="Input 8 2 6 3 13" xfId="7662" xr:uid="{00000000-0005-0000-0000-00003C1C0000}"/>
    <cellStyle name="Input 8 2 6 3 13 2" xfId="7663" xr:uid="{00000000-0005-0000-0000-00003D1C0000}"/>
    <cellStyle name="Input 8 2 6 3 14" xfId="7664" xr:uid="{00000000-0005-0000-0000-00003E1C0000}"/>
    <cellStyle name="Input 8 2 6 3 14 2" xfId="7665" xr:uid="{00000000-0005-0000-0000-00003F1C0000}"/>
    <cellStyle name="Input 8 2 6 3 15" xfId="7666" xr:uid="{00000000-0005-0000-0000-0000401C0000}"/>
    <cellStyle name="Input 8 2 6 3 15 2" xfId="7667" xr:uid="{00000000-0005-0000-0000-0000411C0000}"/>
    <cellStyle name="Input 8 2 6 3 16" xfId="7668" xr:uid="{00000000-0005-0000-0000-0000421C0000}"/>
    <cellStyle name="Input 8 2 6 3 2" xfId="7669" xr:uid="{00000000-0005-0000-0000-0000431C0000}"/>
    <cellStyle name="Input 8 2 6 3 2 2" xfId="7670" xr:uid="{00000000-0005-0000-0000-0000441C0000}"/>
    <cellStyle name="Input 8 2 6 3 3" xfId="7671" xr:uid="{00000000-0005-0000-0000-0000451C0000}"/>
    <cellStyle name="Input 8 2 6 3 3 2" xfId="7672" xr:uid="{00000000-0005-0000-0000-0000461C0000}"/>
    <cellStyle name="Input 8 2 6 3 4" xfId="7673" xr:uid="{00000000-0005-0000-0000-0000471C0000}"/>
    <cellStyle name="Input 8 2 6 3 4 2" xfId="7674" xr:uid="{00000000-0005-0000-0000-0000481C0000}"/>
    <cellStyle name="Input 8 2 6 3 5" xfId="7675" xr:uid="{00000000-0005-0000-0000-0000491C0000}"/>
    <cellStyle name="Input 8 2 6 3 5 2" xfId="7676" xr:uid="{00000000-0005-0000-0000-00004A1C0000}"/>
    <cellStyle name="Input 8 2 6 3 6" xfId="7677" xr:uid="{00000000-0005-0000-0000-00004B1C0000}"/>
    <cellStyle name="Input 8 2 6 3 6 2" xfId="7678" xr:uid="{00000000-0005-0000-0000-00004C1C0000}"/>
    <cellStyle name="Input 8 2 6 3 7" xfId="7679" xr:uid="{00000000-0005-0000-0000-00004D1C0000}"/>
    <cellStyle name="Input 8 2 6 3 7 2" xfId="7680" xr:uid="{00000000-0005-0000-0000-00004E1C0000}"/>
    <cellStyle name="Input 8 2 6 3 8" xfId="7681" xr:uid="{00000000-0005-0000-0000-00004F1C0000}"/>
    <cellStyle name="Input 8 2 6 3 8 2" xfId="7682" xr:uid="{00000000-0005-0000-0000-0000501C0000}"/>
    <cellStyle name="Input 8 2 6 3 9" xfId="7683" xr:uid="{00000000-0005-0000-0000-0000511C0000}"/>
    <cellStyle name="Input 8 2 6 3 9 2" xfId="7684" xr:uid="{00000000-0005-0000-0000-0000521C0000}"/>
    <cellStyle name="Input 8 2 6 4" xfId="7685" xr:uid="{00000000-0005-0000-0000-0000531C0000}"/>
    <cellStyle name="Input 8 2 6 4 10" xfId="7686" xr:uid="{00000000-0005-0000-0000-0000541C0000}"/>
    <cellStyle name="Input 8 2 6 4 10 2" xfId="7687" xr:uid="{00000000-0005-0000-0000-0000551C0000}"/>
    <cellStyle name="Input 8 2 6 4 11" xfId="7688" xr:uid="{00000000-0005-0000-0000-0000561C0000}"/>
    <cellStyle name="Input 8 2 6 4 11 2" xfId="7689" xr:uid="{00000000-0005-0000-0000-0000571C0000}"/>
    <cellStyle name="Input 8 2 6 4 12" xfId="7690" xr:uid="{00000000-0005-0000-0000-0000581C0000}"/>
    <cellStyle name="Input 8 2 6 4 12 2" xfId="7691" xr:uid="{00000000-0005-0000-0000-0000591C0000}"/>
    <cellStyle name="Input 8 2 6 4 13" xfId="7692" xr:uid="{00000000-0005-0000-0000-00005A1C0000}"/>
    <cellStyle name="Input 8 2 6 4 13 2" xfId="7693" xr:uid="{00000000-0005-0000-0000-00005B1C0000}"/>
    <cellStyle name="Input 8 2 6 4 14" xfId="7694" xr:uid="{00000000-0005-0000-0000-00005C1C0000}"/>
    <cellStyle name="Input 8 2 6 4 14 2" xfId="7695" xr:uid="{00000000-0005-0000-0000-00005D1C0000}"/>
    <cellStyle name="Input 8 2 6 4 15" xfId="7696" xr:uid="{00000000-0005-0000-0000-00005E1C0000}"/>
    <cellStyle name="Input 8 2 6 4 15 2" xfId="7697" xr:uid="{00000000-0005-0000-0000-00005F1C0000}"/>
    <cellStyle name="Input 8 2 6 4 16" xfId="7698" xr:uid="{00000000-0005-0000-0000-0000601C0000}"/>
    <cellStyle name="Input 8 2 6 4 2" xfId="7699" xr:uid="{00000000-0005-0000-0000-0000611C0000}"/>
    <cellStyle name="Input 8 2 6 4 2 2" xfId="7700" xr:uid="{00000000-0005-0000-0000-0000621C0000}"/>
    <cellStyle name="Input 8 2 6 4 3" xfId="7701" xr:uid="{00000000-0005-0000-0000-0000631C0000}"/>
    <cellStyle name="Input 8 2 6 4 3 2" xfId="7702" xr:uid="{00000000-0005-0000-0000-0000641C0000}"/>
    <cellStyle name="Input 8 2 6 4 4" xfId="7703" xr:uid="{00000000-0005-0000-0000-0000651C0000}"/>
    <cellStyle name="Input 8 2 6 4 4 2" xfId="7704" xr:uid="{00000000-0005-0000-0000-0000661C0000}"/>
    <cellStyle name="Input 8 2 6 4 5" xfId="7705" xr:uid="{00000000-0005-0000-0000-0000671C0000}"/>
    <cellStyle name="Input 8 2 6 4 5 2" xfId="7706" xr:uid="{00000000-0005-0000-0000-0000681C0000}"/>
    <cellStyle name="Input 8 2 6 4 6" xfId="7707" xr:uid="{00000000-0005-0000-0000-0000691C0000}"/>
    <cellStyle name="Input 8 2 6 4 6 2" xfId="7708" xr:uid="{00000000-0005-0000-0000-00006A1C0000}"/>
    <cellStyle name="Input 8 2 6 4 7" xfId="7709" xr:uid="{00000000-0005-0000-0000-00006B1C0000}"/>
    <cellStyle name="Input 8 2 6 4 7 2" xfId="7710" xr:uid="{00000000-0005-0000-0000-00006C1C0000}"/>
    <cellStyle name="Input 8 2 6 4 8" xfId="7711" xr:uid="{00000000-0005-0000-0000-00006D1C0000}"/>
    <cellStyle name="Input 8 2 6 4 8 2" xfId="7712" xr:uid="{00000000-0005-0000-0000-00006E1C0000}"/>
    <cellStyle name="Input 8 2 6 4 9" xfId="7713" xr:uid="{00000000-0005-0000-0000-00006F1C0000}"/>
    <cellStyle name="Input 8 2 6 4 9 2" xfId="7714" xr:uid="{00000000-0005-0000-0000-0000701C0000}"/>
    <cellStyle name="Input 8 2 6 5" xfId="7715" xr:uid="{00000000-0005-0000-0000-0000711C0000}"/>
    <cellStyle name="Input 8 2 6 5 10" xfId="7716" xr:uid="{00000000-0005-0000-0000-0000721C0000}"/>
    <cellStyle name="Input 8 2 6 5 10 2" xfId="7717" xr:uid="{00000000-0005-0000-0000-0000731C0000}"/>
    <cellStyle name="Input 8 2 6 5 11" xfId="7718" xr:uid="{00000000-0005-0000-0000-0000741C0000}"/>
    <cellStyle name="Input 8 2 6 5 11 2" xfId="7719" xr:uid="{00000000-0005-0000-0000-0000751C0000}"/>
    <cellStyle name="Input 8 2 6 5 12" xfId="7720" xr:uid="{00000000-0005-0000-0000-0000761C0000}"/>
    <cellStyle name="Input 8 2 6 5 12 2" xfId="7721" xr:uid="{00000000-0005-0000-0000-0000771C0000}"/>
    <cellStyle name="Input 8 2 6 5 13" xfId="7722" xr:uid="{00000000-0005-0000-0000-0000781C0000}"/>
    <cellStyle name="Input 8 2 6 5 13 2" xfId="7723" xr:uid="{00000000-0005-0000-0000-0000791C0000}"/>
    <cellStyle name="Input 8 2 6 5 14" xfId="7724" xr:uid="{00000000-0005-0000-0000-00007A1C0000}"/>
    <cellStyle name="Input 8 2 6 5 14 2" xfId="7725" xr:uid="{00000000-0005-0000-0000-00007B1C0000}"/>
    <cellStyle name="Input 8 2 6 5 15" xfId="7726" xr:uid="{00000000-0005-0000-0000-00007C1C0000}"/>
    <cellStyle name="Input 8 2 6 5 2" xfId="7727" xr:uid="{00000000-0005-0000-0000-00007D1C0000}"/>
    <cellStyle name="Input 8 2 6 5 2 2" xfId="7728" xr:uid="{00000000-0005-0000-0000-00007E1C0000}"/>
    <cellStyle name="Input 8 2 6 5 3" xfId="7729" xr:uid="{00000000-0005-0000-0000-00007F1C0000}"/>
    <cellStyle name="Input 8 2 6 5 3 2" xfId="7730" xr:uid="{00000000-0005-0000-0000-0000801C0000}"/>
    <cellStyle name="Input 8 2 6 5 4" xfId="7731" xr:uid="{00000000-0005-0000-0000-0000811C0000}"/>
    <cellStyle name="Input 8 2 6 5 4 2" xfId="7732" xr:uid="{00000000-0005-0000-0000-0000821C0000}"/>
    <cellStyle name="Input 8 2 6 5 5" xfId="7733" xr:uid="{00000000-0005-0000-0000-0000831C0000}"/>
    <cellStyle name="Input 8 2 6 5 5 2" xfId="7734" xr:uid="{00000000-0005-0000-0000-0000841C0000}"/>
    <cellStyle name="Input 8 2 6 5 6" xfId="7735" xr:uid="{00000000-0005-0000-0000-0000851C0000}"/>
    <cellStyle name="Input 8 2 6 5 6 2" xfId="7736" xr:uid="{00000000-0005-0000-0000-0000861C0000}"/>
    <cellStyle name="Input 8 2 6 5 7" xfId="7737" xr:uid="{00000000-0005-0000-0000-0000871C0000}"/>
    <cellStyle name="Input 8 2 6 5 7 2" xfId="7738" xr:uid="{00000000-0005-0000-0000-0000881C0000}"/>
    <cellStyle name="Input 8 2 6 5 8" xfId="7739" xr:uid="{00000000-0005-0000-0000-0000891C0000}"/>
    <cellStyle name="Input 8 2 6 5 8 2" xfId="7740" xr:uid="{00000000-0005-0000-0000-00008A1C0000}"/>
    <cellStyle name="Input 8 2 6 5 9" xfId="7741" xr:uid="{00000000-0005-0000-0000-00008B1C0000}"/>
    <cellStyle name="Input 8 2 6 5 9 2" xfId="7742" xr:uid="{00000000-0005-0000-0000-00008C1C0000}"/>
    <cellStyle name="Input 8 2 6 6" xfId="7743" xr:uid="{00000000-0005-0000-0000-00008D1C0000}"/>
    <cellStyle name="Input 8 2 6 6 2" xfId="7744" xr:uid="{00000000-0005-0000-0000-00008E1C0000}"/>
    <cellStyle name="Input 8 2 6 7" xfId="7745" xr:uid="{00000000-0005-0000-0000-00008F1C0000}"/>
    <cellStyle name="Input 8 2 6 7 2" xfId="7746" xr:uid="{00000000-0005-0000-0000-0000901C0000}"/>
    <cellStyle name="Input 8 2 6 8" xfId="7747" xr:uid="{00000000-0005-0000-0000-0000911C0000}"/>
    <cellStyle name="Input 8 2 6 8 2" xfId="7748" xr:uid="{00000000-0005-0000-0000-0000921C0000}"/>
    <cellStyle name="Input 8 2 6 9" xfId="7749" xr:uid="{00000000-0005-0000-0000-0000931C0000}"/>
    <cellStyle name="Input 8 2 6 9 2" xfId="7750" xr:uid="{00000000-0005-0000-0000-0000941C0000}"/>
    <cellStyle name="Input 8 2 7" xfId="7751" xr:uid="{00000000-0005-0000-0000-0000951C0000}"/>
    <cellStyle name="Input 8 2 7 10" xfId="7752" xr:uid="{00000000-0005-0000-0000-0000961C0000}"/>
    <cellStyle name="Input 8 2 7 10 2" xfId="7753" xr:uid="{00000000-0005-0000-0000-0000971C0000}"/>
    <cellStyle name="Input 8 2 7 11" xfId="7754" xr:uid="{00000000-0005-0000-0000-0000981C0000}"/>
    <cellStyle name="Input 8 2 7 11 2" xfId="7755" xr:uid="{00000000-0005-0000-0000-0000991C0000}"/>
    <cellStyle name="Input 8 2 7 12" xfId="7756" xr:uid="{00000000-0005-0000-0000-00009A1C0000}"/>
    <cellStyle name="Input 8 2 7 12 2" xfId="7757" xr:uid="{00000000-0005-0000-0000-00009B1C0000}"/>
    <cellStyle name="Input 8 2 7 13" xfId="7758" xr:uid="{00000000-0005-0000-0000-00009C1C0000}"/>
    <cellStyle name="Input 8 2 7 13 2" xfId="7759" xr:uid="{00000000-0005-0000-0000-00009D1C0000}"/>
    <cellStyle name="Input 8 2 7 14" xfId="7760" xr:uid="{00000000-0005-0000-0000-00009E1C0000}"/>
    <cellStyle name="Input 8 2 7 14 2" xfId="7761" xr:uid="{00000000-0005-0000-0000-00009F1C0000}"/>
    <cellStyle name="Input 8 2 7 15" xfId="7762" xr:uid="{00000000-0005-0000-0000-0000A01C0000}"/>
    <cellStyle name="Input 8 2 7 15 2" xfId="7763" xr:uid="{00000000-0005-0000-0000-0000A11C0000}"/>
    <cellStyle name="Input 8 2 7 16" xfId="7764" xr:uid="{00000000-0005-0000-0000-0000A21C0000}"/>
    <cellStyle name="Input 8 2 7 16 2" xfId="7765" xr:uid="{00000000-0005-0000-0000-0000A31C0000}"/>
    <cellStyle name="Input 8 2 7 17" xfId="7766" xr:uid="{00000000-0005-0000-0000-0000A41C0000}"/>
    <cellStyle name="Input 8 2 7 17 2" xfId="7767" xr:uid="{00000000-0005-0000-0000-0000A51C0000}"/>
    <cellStyle name="Input 8 2 7 18" xfId="7768" xr:uid="{00000000-0005-0000-0000-0000A61C0000}"/>
    <cellStyle name="Input 8 2 7 2" xfId="7769" xr:uid="{00000000-0005-0000-0000-0000A71C0000}"/>
    <cellStyle name="Input 8 2 7 2 10" xfId="7770" xr:uid="{00000000-0005-0000-0000-0000A81C0000}"/>
    <cellStyle name="Input 8 2 7 2 10 2" xfId="7771" xr:uid="{00000000-0005-0000-0000-0000A91C0000}"/>
    <cellStyle name="Input 8 2 7 2 11" xfId="7772" xr:uid="{00000000-0005-0000-0000-0000AA1C0000}"/>
    <cellStyle name="Input 8 2 7 2 11 2" xfId="7773" xr:uid="{00000000-0005-0000-0000-0000AB1C0000}"/>
    <cellStyle name="Input 8 2 7 2 12" xfId="7774" xr:uid="{00000000-0005-0000-0000-0000AC1C0000}"/>
    <cellStyle name="Input 8 2 7 2 12 2" xfId="7775" xr:uid="{00000000-0005-0000-0000-0000AD1C0000}"/>
    <cellStyle name="Input 8 2 7 2 13" xfId="7776" xr:uid="{00000000-0005-0000-0000-0000AE1C0000}"/>
    <cellStyle name="Input 8 2 7 2 13 2" xfId="7777" xr:uid="{00000000-0005-0000-0000-0000AF1C0000}"/>
    <cellStyle name="Input 8 2 7 2 14" xfId="7778" xr:uid="{00000000-0005-0000-0000-0000B01C0000}"/>
    <cellStyle name="Input 8 2 7 2 14 2" xfId="7779" xr:uid="{00000000-0005-0000-0000-0000B11C0000}"/>
    <cellStyle name="Input 8 2 7 2 15" xfId="7780" xr:uid="{00000000-0005-0000-0000-0000B21C0000}"/>
    <cellStyle name="Input 8 2 7 2 15 2" xfId="7781" xr:uid="{00000000-0005-0000-0000-0000B31C0000}"/>
    <cellStyle name="Input 8 2 7 2 16" xfId="7782" xr:uid="{00000000-0005-0000-0000-0000B41C0000}"/>
    <cellStyle name="Input 8 2 7 2 16 2" xfId="7783" xr:uid="{00000000-0005-0000-0000-0000B51C0000}"/>
    <cellStyle name="Input 8 2 7 2 17" xfId="7784" xr:uid="{00000000-0005-0000-0000-0000B61C0000}"/>
    <cellStyle name="Input 8 2 7 2 17 2" xfId="7785" xr:uid="{00000000-0005-0000-0000-0000B71C0000}"/>
    <cellStyle name="Input 8 2 7 2 18" xfId="7786" xr:uid="{00000000-0005-0000-0000-0000B81C0000}"/>
    <cellStyle name="Input 8 2 7 2 2" xfId="7787" xr:uid="{00000000-0005-0000-0000-0000B91C0000}"/>
    <cellStyle name="Input 8 2 7 2 2 2" xfId="7788" xr:uid="{00000000-0005-0000-0000-0000BA1C0000}"/>
    <cellStyle name="Input 8 2 7 2 3" xfId="7789" xr:uid="{00000000-0005-0000-0000-0000BB1C0000}"/>
    <cellStyle name="Input 8 2 7 2 3 2" xfId="7790" xr:uid="{00000000-0005-0000-0000-0000BC1C0000}"/>
    <cellStyle name="Input 8 2 7 2 4" xfId="7791" xr:uid="{00000000-0005-0000-0000-0000BD1C0000}"/>
    <cellStyle name="Input 8 2 7 2 4 2" xfId="7792" xr:uid="{00000000-0005-0000-0000-0000BE1C0000}"/>
    <cellStyle name="Input 8 2 7 2 5" xfId="7793" xr:uid="{00000000-0005-0000-0000-0000BF1C0000}"/>
    <cellStyle name="Input 8 2 7 2 5 2" xfId="7794" xr:uid="{00000000-0005-0000-0000-0000C01C0000}"/>
    <cellStyle name="Input 8 2 7 2 6" xfId="7795" xr:uid="{00000000-0005-0000-0000-0000C11C0000}"/>
    <cellStyle name="Input 8 2 7 2 6 2" xfId="7796" xr:uid="{00000000-0005-0000-0000-0000C21C0000}"/>
    <cellStyle name="Input 8 2 7 2 7" xfId="7797" xr:uid="{00000000-0005-0000-0000-0000C31C0000}"/>
    <cellStyle name="Input 8 2 7 2 7 2" xfId="7798" xr:uid="{00000000-0005-0000-0000-0000C41C0000}"/>
    <cellStyle name="Input 8 2 7 2 8" xfId="7799" xr:uid="{00000000-0005-0000-0000-0000C51C0000}"/>
    <cellStyle name="Input 8 2 7 2 8 2" xfId="7800" xr:uid="{00000000-0005-0000-0000-0000C61C0000}"/>
    <cellStyle name="Input 8 2 7 2 9" xfId="7801" xr:uid="{00000000-0005-0000-0000-0000C71C0000}"/>
    <cellStyle name="Input 8 2 7 2 9 2" xfId="7802" xr:uid="{00000000-0005-0000-0000-0000C81C0000}"/>
    <cellStyle name="Input 8 2 7 3" xfId="7803" xr:uid="{00000000-0005-0000-0000-0000C91C0000}"/>
    <cellStyle name="Input 8 2 7 3 10" xfId="7804" xr:uid="{00000000-0005-0000-0000-0000CA1C0000}"/>
    <cellStyle name="Input 8 2 7 3 10 2" xfId="7805" xr:uid="{00000000-0005-0000-0000-0000CB1C0000}"/>
    <cellStyle name="Input 8 2 7 3 11" xfId="7806" xr:uid="{00000000-0005-0000-0000-0000CC1C0000}"/>
    <cellStyle name="Input 8 2 7 3 11 2" xfId="7807" xr:uid="{00000000-0005-0000-0000-0000CD1C0000}"/>
    <cellStyle name="Input 8 2 7 3 12" xfId="7808" xr:uid="{00000000-0005-0000-0000-0000CE1C0000}"/>
    <cellStyle name="Input 8 2 7 3 12 2" xfId="7809" xr:uid="{00000000-0005-0000-0000-0000CF1C0000}"/>
    <cellStyle name="Input 8 2 7 3 13" xfId="7810" xr:uid="{00000000-0005-0000-0000-0000D01C0000}"/>
    <cellStyle name="Input 8 2 7 3 13 2" xfId="7811" xr:uid="{00000000-0005-0000-0000-0000D11C0000}"/>
    <cellStyle name="Input 8 2 7 3 14" xfId="7812" xr:uid="{00000000-0005-0000-0000-0000D21C0000}"/>
    <cellStyle name="Input 8 2 7 3 14 2" xfId="7813" xr:uid="{00000000-0005-0000-0000-0000D31C0000}"/>
    <cellStyle name="Input 8 2 7 3 15" xfId="7814" xr:uid="{00000000-0005-0000-0000-0000D41C0000}"/>
    <cellStyle name="Input 8 2 7 3 15 2" xfId="7815" xr:uid="{00000000-0005-0000-0000-0000D51C0000}"/>
    <cellStyle name="Input 8 2 7 3 16" xfId="7816" xr:uid="{00000000-0005-0000-0000-0000D61C0000}"/>
    <cellStyle name="Input 8 2 7 3 2" xfId="7817" xr:uid="{00000000-0005-0000-0000-0000D71C0000}"/>
    <cellStyle name="Input 8 2 7 3 2 2" xfId="7818" xr:uid="{00000000-0005-0000-0000-0000D81C0000}"/>
    <cellStyle name="Input 8 2 7 3 3" xfId="7819" xr:uid="{00000000-0005-0000-0000-0000D91C0000}"/>
    <cellStyle name="Input 8 2 7 3 3 2" xfId="7820" xr:uid="{00000000-0005-0000-0000-0000DA1C0000}"/>
    <cellStyle name="Input 8 2 7 3 4" xfId="7821" xr:uid="{00000000-0005-0000-0000-0000DB1C0000}"/>
    <cellStyle name="Input 8 2 7 3 4 2" xfId="7822" xr:uid="{00000000-0005-0000-0000-0000DC1C0000}"/>
    <cellStyle name="Input 8 2 7 3 5" xfId="7823" xr:uid="{00000000-0005-0000-0000-0000DD1C0000}"/>
    <cellStyle name="Input 8 2 7 3 5 2" xfId="7824" xr:uid="{00000000-0005-0000-0000-0000DE1C0000}"/>
    <cellStyle name="Input 8 2 7 3 6" xfId="7825" xr:uid="{00000000-0005-0000-0000-0000DF1C0000}"/>
    <cellStyle name="Input 8 2 7 3 6 2" xfId="7826" xr:uid="{00000000-0005-0000-0000-0000E01C0000}"/>
    <cellStyle name="Input 8 2 7 3 7" xfId="7827" xr:uid="{00000000-0005-0000-0000-0000E11C0000}"/>
    <cellStyle name="Input 8 2 7 3 7 2" xfId="7828" xr:uid="{00000000-0005-0000-0000-0000E21C0000}"/>
    <cellStyle name="Input 8 2 7 3 8" xfId="7829" xr:uid="{00000000-0005-0000-0000-0000E31C0000}"/>
    <cellStyle name="Input 8 2 7 3 8 2" xfId="7830" xr:uid="{00000000-0005-0000-0000-0000E41C0000}"/>
    <cellStyle name="Input 8 2 7 3 9" xfId="7831" xr:uid="{00000000-0005-0000-0000-0000E51C0000}"/>
    <cellStyle name="Input 8 2 7 3 9 2" xfId="7832" xr:uid="{00000000-0005-0000-0000-0000E61C0000}"/>
    <cellStyle name="Input 8 2 7 4" xfId="7833" xr:uid="{00000000-0005-0000-0000-0000E71C0000}"/>
    <cellStyle name="Input 8 2 7 4 10" xfId="7834" xr:uid="{00000000-0005-0000-0000-0000E81C0000}"/>
    <cellStyle name="Input 8 2 7 4 10 2" xfId="7835" xr:uid="{00000000-0005-0000-0000-0000E91C0000}"/>
    <cellStyle name="Input 8 2 7 4 11" xfId="7836" xr:uid="{00000000-0005-0000-0000-0000EA1C0000}"/>
    <cellStyle name="Input 8 2 7 4 11 2" xfId="7837" xr:uid="{00000000-0005-0000-0000-0000EB1C0000}"/>
    <cellStyle name="Input 8 2 7 4 12" xfId="7838" xr:uid="{00000000-0005-0000-0000-0000EC1C0000}"/>
    <cellStyle name="Input 8 2 7 4 12 2" xfId="7839" xr:uid="{00000000-0005-0000-0000-0000ED1C0000}"/>
    <cellStyle name="Input 8 2 7 4 13" xfId="7840" xr:uid="{00000000-0005-0000-0000-0000EE1C0000}"/>
    <cellStyle name="Input 8 2 7 4 13 2" xfId="7841" xr:uid="{00000000-0005-0000-0000-0000EF1C0000}"/>
    <cellStyle name="Input 8 2 7 4 14" xfId="7842" xr:uid="{00000000-0005-0000-0000-0000F01C0000}"/>
    <cellStyle name="Input 8 2 7 4 14 2" xfId="7843" xr:uid="{00000000-0005-0000-0000-0000F11C0000}"/>
    <cellStyle name="Input 8 2 7 4 15" xfId="7844" xr:uid="{00000000-0005-0000-0000-0000F21C0000}"/>
    <cellStyle name="Input 8 2 7 4 15 2" xfId="7845" xr:uid="{00000000-0005-0000-0000-0000F31C0000}"/>
    <cellStyle name="Input 8 2 7 4 16" xfId="7846" xr:uid="{00000000-0005-0000-0000-0000F41C0000}"/>
    <cellStyle name="Input 8 2 7 4 2" xfId="7847" xr:uid="{00000000-0005-0000-0000-0000F51C0000}"/>
    <cellStyle name="Input 8 2 7 4 2 2" xfId="7848" xr:uid="{00000000-0005-0000-0000-0000F61C0000}"/>
    <cellStyle name="Input 8 2 7 4 3" xfId="7849" xr:uid="{00000000-0005-0000-0000-0000F71C0000}"/>
    <cellStyle name="Input 8 2 7 4 3 2" xfId="7850" xr:uid="{00000000-0005-0000-0000-0000F81C0000}"/>
    <cellStyle name="Input 8 2 7 4 4" xfId="7851" xr:uid="{00000000-0005-0000-0000-0000F91C0000}"/>
    <cellStyle name="Input 8 2 7 4 4 2" xfId="7852" xr:uid="{00000000-0005-0000-0000-0000FA1C0000}"/>
    <cellStyle name="Input 8 2 7 4 5" xfId="7853" xr:uid="{00000000-0005-0000-0000-0000FB1C0000}"/>
    <cellStyle name="Input 8 2 7 4 5 2" xfId="7854" xr:uid="{00000000-0005-0000-0000-0000FC1C0000}"/>
    <cellStyle name="Input 8 2 7 4 6" xfId="7855" xr:uid="{00000000-0005-0000-0000-0000FD1C0000}"/>
    <cellStyle name="Input 8 2 7 4 6 2" xfId="7856" xr:uid="{00000000-0005-0000-0000-0000FE1C0000}"/>
    <cellStyle name="Input 8 2 7 4 7" xfId="7857" xr:uid="{00000000-0005-0000-0000-0000FF1C0000}"/>
    <cellStyle name="Input 8 2 7 4 7 2" xfId="7858" xr:uid="{00000000-0005-0000-0000-0000001D0000}"/>
    <cellStyle name="Input 8 2 7 4 8" xfId="7859" xr:uid="{00000000-0005-0000-0000-0000011D0000}"/>
    <cellStyle name="Input 8 2 7 4 8 2" xfId="7860" xr:uid="{00000000-0005-0000-0000-0000021D0000}"/>
    <cellStyle name="Input 8 2 7 4 9" xfId="7861" xr:uid="{00000000-0005-0000-0000-0000031D0000}"/>
    <cellStyle name="Input 8 2 7 4 9 2" xfId="7862" xr:uid="{00000000-0005-0000-0000-0000041D0000}"/>
    <cellStyle name="Input 8 2 7 5" xfId="7863" xr:uid="{00000000-0005-0000-0000-0000051D0000}"/>
    <cellStyle name="Input 8 2 7 5 10" xfId="7864" xr:uid="{00000000-0005-0000-0000-0000061D0000}"/>
    <cellStyle name="Input 8 2 7 5 10 2" xfId="7865" xr:uid="{00000000-0005-0000-0000-0000071D0000}"/>
    <cellStyle name="Input 8 2 7 5 11" xfId="7866" xr:uid="{00000000-0005-0000-0000-0000081D0000}"/>
    <cellStyle name="Input 8 2 7 5 11 2" xfId="7867" xr:uid="{00000000-0005-0000-0000-0000091D0000}"/>
    <cellStyle name="Input 8 2 7 5 12" xfId="7868" xr:uid="{00000000-0005-0000-0000-00000A1D0000}"/>
    <cellStyle name="Input 8 2 7 5 12 2" xfId="7869" xr:uid="{00000000-0005-0000-0000-00000B1D0000}"/>
    <cellStyle name="Input 8 2 7 5 13" xfId="7870" xr:uid="{00000000-0005-0000-0000-00000C1D0000}"/>
    <cellStyle name="Input 8 2 7 5 13 2" xfId="7871" xr:uid="{00000000-0005-0000-0000-00000D1D0000}"/>
    <cellStyle name="Input 8 2 7 5 14" xfId="7872" xr:uid="{00000000-0005-0000-0000-00000E1D0000}"/>
    <cellStyle name="Input 8 2 7 5 2" xfId="7873" xr:uid="{00000000-0005-0000-0000-00000F1D0000}"/>
    <cellStyle name="Input 8 2 7 5 2 2" xfId="7874" xr:uid="{00000000-0005-0000-0000-0000101D0000}"/>
    <cellStyle name="Input 8 2 7 5 3" xfId="7875" xr:uid="{00000000-0005-0000-0000-0000111D0000}"/>
    <cellStyle name="Input 8 2 7 5 3 2" xfId="7876" xr:uid="{00000000-0005-0000-0000-0000121D0000}"/>
    <cellStyle name="Input 8 2 7 5 4" xfId="7877" xr:uid="{00000000-0005-0000-0000-0000131D0000}"/>
    <cellStyle name="Input 8 2 7 5 4 2" xfId="7878" xr:uid="{00000000-0005-0000-0000-0000141D0000}"/>
    <cellStyle name="Input 8 2 7 5 5" xfId="7879" xr:uid="{00000000-0005-0000-0000-0000151D0000}"/>
    <cellStyle name="Input 8 2 7 5 5 2" xfId="7880" xr:uid="{00000000-0005-0000-0000-0000161D0000}"/>
    <cellStyle name="Input 8 2 7 5 6" xfId="7881" xr:uid="{00000000-0005-0000-0000-0000171D0000}"/>
    <cellStyle name="Input 8 2 7 5 6 2" xfId="7882" xr:uid="{00000000-0005-0000-0000-0000181D0000}"/>
    <cellStyle name="Input 8 2 7 5 7" xfId="7883" xr:uid="{00000000-0005-0000-0000-0000191D0000}"/>
    <cellStyle name="Input 8 2 7 5 7 2" xfId="7884" xr:uid="{00000000-0005-0000-0000-00001A1D0000}"/>
    <cellStyle name="Input 8 2 7 5 8" xfId="7885" xr:uid="{00000000-0005-0000-0000-00001B1D0000}"/>
    <cellStyle name="Input 8 2 7 5 8 2" xfId="7886" xr:uid="{00000000-0005-0000-0000-00001C1D0000}"/>
    <cellStyle name="Input 8 2 7 5 9" xfId="7887" xr:uid="{00000000-0005-0000-0000-00001D1D0000}"/>
    <cellStyle name="Input 8 2 7 5 9 2" xfId="7888" xr:uid="{00000000-0005-0000-0000-00001E1D0000}"/>
    <cellStyle name="Input 8 2 7 6" xfId="7889" xr:uid="{00000000-0005-0000-0000-00001F1D0000}"/>
    <cellStyle name="Input 8 2 7 6 2" xfId="7890" xr:uid="{00000000-0005-0000-0000-0000201D0000}"/>
    <cellStyle name="Input 8 2 7 7" xfId="7891" xr:uid="{00000000-0005-0000-0000-0000211D0000}"/>
    <cellStyle name="Input 8 2 7 7 2" xfId="7892" xr:uid="{00000000-0005-0000-0000-0000221D0000}"/>
    <cellStyle name="Input 8 2 7 8" xfId="7893" xr:uid="{00000000-0005-0000-0000-0000231D0000}"/>
    <cellStyle name="Input 8 2 7 8 2" xfId="7894" xr:uid="{00000000-0005-0000-0000-0000241D0000}"/>
    <cellStyle name="Input 8 2 7 9" xfId="7895" xr:uid="{00000000-0005-0000-0000-0000251D0000}"/>
    <cellStyle name="Input 8 2 7 9 2" xfId="7896" xr:uid="{00000000-0005-0000-0000-0000261D0000}"/>
    <cellStyle name="Input 8 2 8" xfId="7897" xr:uid="{00000000-0005-0000-0000-0000271D0000}"/>
    <cellStyle name="Input 8 2 8 10" xfId="7898" xr:uid="{00000000-0005-0000-0000-0000281D0000}"/>
    <cellStyle name="Input 8 2 8 10 2" xfId="7899" xr:uid="{00000000-0005-0000-0000-0000291D0000}"/>
    <cellStyle name="Input 8 2 8 11" xfId="7900" xr:uid="{00000000-0005-0000-0000-00002A1D0000}"/>
    <cellStyle name="Input 8 2 8 11 2" xfId="7901" xr:uid="{00000000-0005-0000-0000-00002B1D0000}"/>
    <cellStyle name="Input 8 2 8 12" xfId="7902" xr:uid="{00000000-0005-0000-0000-00002C1D0000}"/>
    <cellStyle name="Input 8 2 8 12 2" xfId="7903" xr:uid="{00000000-0005-0000-0000-00002D1D0000}"/>
    <cellStyle name="Input 8 2 8 13" xfId="7904" xr:uid="{00000000-0005-0000-0000-00002E1D0000}"/>
    <cellStyle name="Input 8 2 8 13 2" xfId="7905" xr:uid="{00000000-0005-0000-0000-00002F1D0000}"/>
    <cellStyle name="Input 8 2 8 14" xfId="7906" xr:uid="{00000000-0005-0000-0000-0000301D0000}"/>
    <cellStyle name="Input 8 2 8 14 2" xfId="7907" xr:uid="{00000000-0005-0000-0000-0000311D0000}"/>
    <cellStyle name="Input 8 2 8 15" xfId="7908" xr:uid="{00000000-0005-0000-0000-0000321D0000}"/>
    <cellStyle name="Input 8 2 8 15 2" xfId="7909" xr:uid="{00000000-0005-0000-0000-0000331D0000}"/>
    <cellStyle name="Input 8 2 8 16" xfId="7910" xr:uid="{00000000-0005-0000-0000-0000341D0000}"/>
    <cellStyle name="Input 8 2 8 16 2" xfId="7911" xr:uid="{00000000-0005-0000-0000-0000351D0000}"/>
    <cellStyle name="Input 8 2 8 17" xfId="7912" xr:uid="{00000000-0005-0000-0000-0000361D0000}"/>
    <cellStyle name="Input 8 2 8 17 2" xfId="7913" xr:uid="{00000000-0005-0000-0000-0000371D0000}"/>
    <cellStyle name="Input 8 2 8 18" xfId="7914" xr:uid="{00000000-0005-0000-0000-0000381D0000}"/>
    <cellStyle name="Input 8 2 8 2" xfId="7915" xr:uid="{00000000-0005-0000-0000-0000391D0000}"/>
    <cellStyle name="Input 8 2 8 2 10" xfId="7916" xr:uid="{00000000-0005-0000-0000-00003A1D0000}"/>
    <cellStyle name="Input 8 2 8 2 10 2" xfId="7917" xr:uid="{00000000-0005-0000-0000-00003B1D0000}"/>
    <cellStyle name="Input 8 2 8 2 11" xfId="7918" xr:uid="{00000000-0005-0000-0000-00003C1D0000}"/>
    <cellStyle name="Input 8 2 8 2 11 2" xfId="7919" xr:uid="{00000000-0005-0000-0000-00003D1D0000}"/>
    <cellStyle name="Input 8 2 8 2 12" xfId="7920" xr:uid="{00000000-0005-0000-0000-00003E1D0000}"/>
    <cellStyle name="Input 8 2 8 2 12 2" xfId="7921" xr:uid="{00000000-0005-0000-0000-00003F1D0000}"/>
    <cellStyle name="Input 8 2 8 2 13" xfId="7922" xr:uid="{00000000-0005-0000-0000-0000401D0000}"/>
    <cellStyle name="Input 8 2 8 2 13 2" xfId="7923" xr:uid="{00000000-0005-0000-0000-0000411D0000}"/>
    <cellStyle name="Input 8 2 8 2 14" xfId="7924" xr:uid="{00000000-0005-0000-0000-0000421D0000}"/>
    <cellStyle name="Input 8 2 8 2 14 2" xfId="7925" xr:uid="{00000000-0005-0000-0000-0000431D0000}"/>
    <cellStyle name="Input 8 2 8 2 15" xfId="7926" xr:uid="{00000000-0005-0000-0000-0000441D0000}"/>
    <cellStyle name="Input 8 2 8 2 15 2" xfId="7927" xr:uid="{00000000-0005-0000-0000-0000451D0000}"/>
    <cellStyle name="Input 8 2 8 2 16" xfId="7928" xr:uid="{00000000-0005-0000-0000-0000461D0000}"/>
    <cellStyle name="Input 8 2 8 2 16 2" xfId="7929" xr:uid="{00000000-0005-0000-0000-0000471D0000}"/>
    <cellStyle name="Input 8 2 8 2 17" xfId="7930" xr:uid="{00000000-0005-0000-0000-0000481D0000}"/>
    <cellStyle name="Input 8 2 8 2 17 2" xfId="7931" xr:uid="{00000000-0005-0000-0000-0000491D0000}"/>
    <cellStyle name="Input 8 2 8 2 18" xfId="7932" xr:uid="{00000000-0005-0000-0000-00004A1D0000}"/>
    <cellStyle name="Input 8 2 8 2 2" xfId="7933" xr:uid="{00000000-0005-0000-0000-00004B1D0000}"/>
    <cellStyle name="Input 8 2 8 2 2 2" xfId="7934" xr:uid="{00000000-0005-0000-0000-00004C1D0000}"/>
    <cellStyle name="Input 8 2 8 2 3" xfId="7935" xr:uid="{00000000-0005-0000-0000-00004D1D0000}"/>
    <cellStyle name="Input 8 2 8 2 3 2" xfId="7936" xr:uid="{00000000-0005-0000-0000-00004E1D0000}"/>
    <cellStyle name="Input 8 2 8 2 4" xfId="7937" xr:uid="{00000000-0005-0000-0000-00004F1D0000}"/>
    <cellStyle name="Input 8 2 8 2 4 2" xfId="7938" xr:uid="{00000000-0005-0000-0000-0000501D0000}"/>
    <cellStyle name="Input 8 2 8 2 5" xfId="7939" xr:uid="{00000000-0005-0000-0000-0000511D0000}"/>
    <cellStyle name="Input 8 2 8 2 5 2" xfId="7940" xr:uid="{00000000-0005-0000-0000-0000521D0000}"/>
    <cellStyle name="Input 8 2 8 2 6" xfId="7941" xr:uid="{00000000-0005-0000-0000-0000531D0000}"/>
    <cellStyle name="Input 8 2 8 2 6 2" xfId="7942" xr:uid="{00000000-0005-0000-0000-0000541D0000}"/>
    <cellStyle name="Input 8 2 8 2 7" xfId="7943" xr:uid="{00000000-0005-0000-0000-0000551D0000}"/>
    <cellStyle name="Input 8 2 8 2 7 2" xfId="7944" xr:uid="{00000000-0005-0000-0000-0000561D0000}"/>
    <cellStyle name="Input 8 2 8 2 8" xfId="7945" xr:uid="{00000000-0005-0000-0000-0000571D0000}"/>
    <cellStyle name="Input 8 2 8 2 8 2" xfId="7946" xr:uid="{00000000-0005-0000-0000-0000581D0000}"/>
    <cellStyle name="Input 8 2 8 2 9" xfId="7947" xr:uid="{00000000-0005-0000-0000-0000591D0000}"/>
    <cellStyle name="Input 8 2 8 2 9 2" xfId="7948" xr:uid="{00000000-0005-0000-0000-00005A1D0000}"/>
    <cellStyle name="Input 8 2 8 3" xfId="7949" xr:uid="{00000000-0005-0000-0000-00005B1D0000}"/>
    <cellStyle name="Input 8 2 8 3 10" xfId="7950" xr:uid="{00000000-0005-0000-0000-00005C1D0000}"/>
    <cellStyle name="Input 8 2 8 3 10 2" xfId="7951" xr:uid="{00000000-0005-0000-0000-00005D1D0000}"/>
    <cellStyle name="Input 8 2 8 3 11" xfId="7952" xr:uid="{00000000-0005-0000-0000-00005E1D0000}"/>
    <cellStyle name="Input 8 2 8 3 11 2" xfId="7953" xr:uid="{00000000-0005-0000-0000-00005F1D0000}"/>
    <cellStyle name="Input 8 2 8 3 12" xfId="7954" xr:uid="{00000000-0005-0000-0000-0000601D0000}"/>
    <cellStyle name="Input 8 2 8 3 12 2" xfId="7955" xr:uid="{00000000-0005-0000-0000-0000611D0000}"/>
    <cellStyle name="Input 8 2 8 3 13" xfId="7956" xr:uid="{00000000-0005-0000-0000-0000621D0000}"/>
    <cellStyle name="Input 8 2 8 3 13 2" xfId="7957" xr:uid="{00000000-0005-0000-0000-0000631D0000}"/>
    <cellStyle name="Input 8 2 8 3 14" xfId="7958" xr:uid="{00000000-0005-0000-0000-0000641D0000}"/>
    <cellStyle name="Input 8 2 8 3 14 2" xfId="7959" xr:uid="{00000000-0005-0000-0000-0000651D0000}"/>
    <cellStyle name="Input 8 2 8 3 15" xfId="7960" xr:uid="{00000000-0005-0000-0000-0000661D0000}"/>
    <cellStyle name="Input 8 2 8 3 15 2" xfId="7961" xr:uid="{00000000-0005-0000-0000-0000671D0000}"/>
    <cellStyle name="Input 8 2 8 3 16" xfId="7962" xr:uid="{00000000-0005-0000-0000-0000681D0000}"/>
    <cellStyle name="Input 8 2 8 3 2" xfId="7963" xr:uid="{00000000-0005-0000-0000-0000691D0000}"/>
    <cellStyle name="Input 8 2 8 3 2 2" xfId="7964" xr:uid="{00000000-0005-0000-0000-00006A1D0000}"/>
    <cellStyle name="Input 8 2 8 3 3" xfId="7965" xr:uid="{00000000-0005-0000-0000-00006B1D0000}"/>
    <cellStyle name="Input 8 2 8 3 3 2" xfId="7966" xr:uid="{00000000-0005-0000-0000-00006C1D0000}"/>
    <cellStyle name="Input 8 2 8 3 4" xfId="7967" xr:uid="{00000000-0005-0000-0000-00006D1D0000}"/>
    <cellStyle name="Input 8 2 8 3 4 2" xfId="7968" xr:uid="{00000000-0005-0000-0000-00006E1D0000}"/>
    <cellStyle name="Input 8 2 8 3 5" xfId="7969" xr:uid="{00000000-0005-0000-0000-00006F1D0000}"/>
    <cellStyle name="Input 8 2 8 3 5 2" xfId="7970" xr:uid="{00000000-0005-0000-0000-0000701D0000}"/>
    <cellStyle name="Input 8 2 8 3 6" xfId="7971" xr:uid="{00000000-0005-0000-0000-0000711D0000}"/>
    <cellStyle name="Input 8 2 8 3 6 2" xfId="7972" xr:uid="{00000000-0005-0000-0000-0000721D0000}"/>
    <cellStyle name="Input 8 2 8 3 7" xfId="7973" xr:uid="{00000000-0005-0000-0000-0000731D0000}"/>
    <cellStyle name="Input 8 2 8 3 7 2" xfId="7974" xr:uid="{00000000-0005-0000-0000-0000741D0000}"/>
    <cellStyle name="Input 8 2 8 3 8" xfId="7975" xr:uid="{00000000-0005-0000-0000-0000751D0000}"/>
    <cellStyle name="Input 8 2 8 3 8 2" xfId="7976" xr:uid="{00000000-0005-0000-0000-0000761D0000}"/>
    <cellStyle name="Input 8 2 8 3 9" xfId="7977" xr:uid="{00000000-0005-0000-0000-0000771D0000}"/>
    <cellStyle name="Input 8 2 8 3 9 2" xfId="7978" xr:uid="{00000000-0005-0000-0000-0000781D0000}"/>
    <cellStyle name="Input 8 2 8 4" xfId="7979" xr:uid="{00000000-0005-0000-0000-0000791D0000}"/>
    <cellStyle name="Input 8 2 8 4 10" xfId="7980" xr:uid="{00000000-0005-0000-0000-00007A1D0000}"/>
    <cellStyle name="Input 8 2 8 4 10 2" xfId="7981" xr:uid="{00000000-0005-0000-0000-00007B1D0000}"/>
    <cellStyle name="Input 8 2 8 4 11" xfId="7982" xr:uid="{00000000-0005-0000-0000-00007C1D0000}"/>
    <cellStyle name="Input 8 2 8 4 11 2" xfId="7983" xr:uid="{00000000-0005-0000-0000-00007D1D0000}"/>
    <cellStyle name="Input 8 2 8 4 12" xfId="7984" xr:uid="{00000000-0005-0000-0000-00007E1D0000}"/>
    <cellStyle name="Input 8 2 8 4 12 2" xfId="7985" xr:uid="{00000000-0005-0000-0000-00007F1D0000}"/>
    <cellStyle name="Input 8 2 8 4 13" xfId="7986" xr:uid="{00000000-0005-0000-0000-0000801D0000}"/>
    <cellStyle name="Input 8 2 8 4 13 2" xfId="7987" xr:uid="{00000000-0005-0000-0000-0000811D0000}"/>
    <cellStyle name="Input 8 2 8 4 14" xfId="7988" xr:uid="{00000000-0005-0000-0000-0000821D0000}"/>
    <cellStyle name="Input 8 2 8 4 14 2" xfId="7989" xr:uid="{00000000-0005-0000-0000-0000831D0000}"/>
    <cellStyle name="Input 8 2 8 4 15" xfId="7990" xr:uid="{00000000-0005-0000-0000-0000841D0000}"/>
    <cellStyle name="Input 8 2 8 4 15 2" xfId="7991" xr:uid="{00000000-0005-0000-0000-0000851D0000}"/>
    <cellStyle name="Input 8 2 8 4 16" xfId="7992" xr:uid="{00000000-0005-0000-0000-0000861D0000}"/>
    <cellStyle name="Input 8 2 8 4 2" xfId="7993" xr:uid="{00000000-0005-0000-0000-0000871D0000}"/>
    <cellStyle name="Input 8 2 8 4 2 2" xfId="7994" xr:uid="{00000000-0005-0000-0000-0000881D0000}"/>
    <cellStyle name="Input 8 2 8 4 3" xfId="7995" xr:uid="{00000000-0005-0000-0000-0000891D0000}"/>
    <cellStyle name="Input 8 2 8 4 3 2" xfId="7996" xr:uid="{00000000-0005-0000-0000-00008A1D0000}"/>
    <cellStyle name="Input 8 2 8 4 4" xfId="7997" xr:uid="{00000000-0005-0000-0000-00008B1D0000}"/>
    <cellStyle name="Input 8 2 8 4 4 2" xfId="7998" xr:uid="{00000000-0005-0000-0000-00008C1D0000}"/>
    <cellStyle name="Input 8 2 8 4 5" xfId="7999" xr:uid="{00000000-0005-0000-0000-00008D1D0000}"/>
    <cellStyle name="Input 8 2 8 4 5 2" xfId="8000" xr:uid="{00000000-0005-0000-0000-00008E1D0000}"/>
    <cellStyle name="Input 8 2 8 4 6" xfId="8001" xr:uid="{00000000-0005-0000-0000-00008F1D0000}"/>
    <cellStyle name="Input 8 2 8 4 6 2" xfId="8002" xr:uid="{00000000-0005-0000-0000-0000901D0000}"/>
    <cellStyle name="Input 8 2 8 4 7" xfId="8003" xr:uid="{00000000-0005-0000-0000-0000911D0000}"/>
    <cellStyle name="Input 8 2 8 4 7 2" xfId="8004" xr:uid="{00000000-0005-0000-0000-0000921D0000}"/>
    <cellStyle name="Input 8 2 8 4 8" xfId="8005" xr:uid="{00000000-0005-0000-0000-0000931D0000}"/>
    <cellStyle name="Input 8 2 8 4 8 2" xfId="8006" xr:uid="{00000000-0005-0000-0000-0000941D0000}"/>
    <cellStyle name="Input 8 2 8 4 9" xfId="8007" xr:uid="{00000000-0005-0000-0000-0000951D0000}"/>
    <cellStyle name="Input 8 2 8 4 9 2" xfId="8008" xr:uid="{00000000-0005-0000-0000-0000961D0000}"/>
    <cellStyle name="Input 8 2 8 5" xfId="8009" xr:uid="{00000000-0005-0000-0000-0000971D0000}"/>
    <cellStyle name="Input 8 2 8 5 10" xfId="8010" xr:uid="{00000000-0005-0000-0000-0000981D0000}"/>
    <cellStyle name="Input 8 2 8 5 10 2" xfId="8011" xr:uid="{00000000-0005-0000-0000-0000991D0000}"/>
    <cellStyle name="Input 8 2 8 5 11" xfId="8012" xr:uid="{00000000-0005-0000-0000-00009A1D0000}"/>
    <cellStyle name="Input 8 2 8 5 11 2" xfId="8013" xr:uid="{00000000-0005-0000-0000-00009B1D0000}"/>
    <cellStyle name="Input 8 2 8 5 12" xfId="8014" xr:uid="{00000000-0005-0000-0000-00009C1D0000}"/>
    <cellStyle name="Input 8 2 8 5 12 2" xfId="8015" xr:uid="{00000000-0005-0000-0000-00009D1D0000}"/>
    <cellStyle name="Input 8 2 8 5 13" xfId="8016" xr:uid="{00000000-0005-0000-0000-00009E1D0000}"/>
    <cellStyle name="Input 8 2 8 5 13 2" xfId="8017" xr:uid="{00000000-0005-0000-0000-00009F1D0000}"/>
    <cellStyle name="Input 8 2 8 5 14" xfId="8018" xr:uid="{00000000-0005-0000-0000-0000A01D0000}"/>
    <cellStyle name="Input 8 2 8 5 2" xfId="8019" xr:uid="{00000000-0005-0000-0000-0000A11D0000}"/>
    <cellStyle name="Input 8 2 8 5 2 2" xfId="8020" xr:uid="{00000000-0005-0000-0000-0000A21D0000}"/>
    <cellStyle name="Input 8 2 8 5 3" xfId="8021" xr:uid="{00000000-0005-0000-0000-0000A31D0000}"/>
    <cellStyle name="Input 8 2 8 5 3 2" xfId="8022" xr:uid="{00000000-0005-0000-0000-0000A41D0000}"/>
    <cellStyle name="Input 8 2 8 5 4" xfId="8023" xr:uid="{00000000-0005-0000-0000-0000A51D0000}"/>
    <cellStyle name="Input 8 2 8 5 4 2" xfId="8024" xr:uid="{00000000-0005-0000-0000-0000A61D0000}"/>
    <cellStyle name="Input 8 2 8 5 5" xfId="8025" xr:uid="{00000000-0005-0000-0000-0000A71D0000}"/>
    <cellStyle name="Input 8 2 8 5 5 2" xfId="8026" xr:uid="{00000000-0005-0000-0000-0000A81D0000}"/>
    <cellStyle name="Input 8 2 8 5 6" xfId="8027" xr:uid="{00000000-0005-0000-0000-0000A91D0000}"/>
    <cellStyle name="Input 8 2 8 5 6 2" xfId="8028" xr:uid="{00000000-0005-0000-0000-0000AA1D0000}"/>
    <cellStyle name="Input 8 2 8 5 7" xfId="8029" xr:uid="{00000000-0005-0000-0000-0000AB1D0000}"/>
    <cellStyle name="Input 8 2 8 5 7 2" xfId="8030" xr:uid="{00000000-0005-0000-0000-0000AC1D0000}"/>
    <cellStyle name="Input 8 2 8 5 8" xfId="8031" xr:uid="{00000000-0005-0000-0000-0000AD1D0000}"/>
    <cellStyle name="Input 8 2 8 5 8 2" xfId="8032" xr:uid="{00000000-0005-0000-0000-0000AE1D0000}"/>
    <cellStyle name="Input 8 2 8 5 9" xfId="8033" xr:uid="{00000000-0005-0000-0000-0000AF1D0000}"/>
    <cellStyle name="Input 8 2 8 5 9 2" xfId="8034" xr:uid="{00000000-0005-0000-0000-0000B01D0000}"/>
    <cellStyle name="Input 8 2 8 6" xfId="8035" xr:uid="{00000000-0005-0000-0000-0000B11D0000}"/>
    <cellStyle name="Input 8 2 8 6 2" xfId="8036" xr:uid="{00000000-0005-0000-0000-0000B21D0000}"/>
    <cellStyle name="Input 8 2 8 7" xfId="8037" xr:uid="{00000000-0005-0000-0000-0000B31D0000}"/>
    <cellStyle name="Input 8 2 8 7 2" xfId="8038" xr:uid="{00000000-0005-0000-0000-0000B41D0000}"/>
    <cellStyle name="Input 8 2 8 8" xfId="8039" xr:uid="{00000000-0005-0000-0000-0000B51D0000}"/>
    <cellStyle name="Input 8 2 8 8 2" xfId="8040" xr:uid="{00000000-0005-0000-0000-0000B61D0000}"/>
    <cellStyle name="Input 8 2 8 9" xfId="8041" xr:uid="{00000000-0005-0000-0000-0000B71D0000}"/>
    <cellStyle name="Input 8 2 8 9 2" xfId="8042" xr:uid="{00000000-0005-0000-0000-0000B81D0000}"/>
    <cellStyle name="Input 8 2 9" xfId="8043" xr:uid="{00000000-0005-0000-0000-0000B91D0000}"/>
    <cellStyle name="Input 8 2 9 10" xfId="8044" xr:uid="{00000000-0005-0000-0000-0000BA1D0000}"/>
    <cellStyle name="Input 8 2 9 10 2" xfId="8045" xr:uid="{00000000-0005-0000-0000-0000BB1D0000}"/>
    <cellStyle name="Input 8 2 9 11" xfId="8046" xr:uid="{00000000-0005-0000-0000-0000BC1D0000}"/>
    <cellStyle name="Input 8 2 9 11 2" xfId="8047" xr:uid="{00000000-0005-0000-0000-0000BD1D0000}"/>
    <cellStyle name="Input 8 2 9 12" xfId="8048" xr:uid="{00000000-0005-0000-0000-0000BE1D0000}"/>
    <cellStyle name="Input 8 2 9 12 2" xfId="8049" xr:uid="{00000000-0005-0000-0000-0000BF1D0000}"/>
    <cellStyle name="Input 8 2 9 13" xfId="8050" xr:uid="{00000000-0005-0000-0000-0000C01D0000}"/>
    <cellStyle name="Input 8 2 9 13 2" xfId="8051" xr:uid="{00000000-0005-0000-0000-0000C11D0000}"/>
    <cellStyle name="Input 8 2 9 14" xfId="8052" xr:uid="{00000000-0005-0000-0000-0000C21D0000}"/>
    <cellStyle name="Input 8 2 9 14 2" xfId="8053" xr:uid="{00000000-0005-0000-0000-0000C31D0000}"/>
    <cellStyle name="Input 8 2 9 15" xfId="8054" xr:uid="{00000000-0005-0000-0000-0000C41D0000}"/>
    <cellStyle name="Input 8 2 9 15 2" xfId="8055" xr:uid="{00000000-0005-0000-0000-0000C51D0000}"/>
    <cellStyle name="Input 8 2 9 16" xfId="8056" xr:uid="{00000000-0005-0000-0000-0000C61D0000}"/>
    <cellStyle name="Input 8 2 9 16 2" xfId="8057" xr:uid="{00000000-0005-0000-0000-0000C71D0000}"/>
    <cellStyle name="Input 8 2 9 17" xfId="8058" xr:uid="{00000000-0005-0000-0000-0000C81D0000}"/>
    <cellStyle name="Input 8 2 9 17 2" xfId="8059" xr:uid="{00000000-0005-0000-0000-0000C91D0000}"/>
    <cellStyle name="Input 8 2 9 18" xfId="8060" xr:uid="{00000000-0005-0000-0000-0000CA1D0000}"/>
    <cellStyle name="Input 8 2 9 2" xfId="8061" xr:uid="{00000000-0005-0000-0000-0000CB1D0000}"/>
    <cellStyle name="Input 8 2 9 2 2" xfId="8062" xr:uid="{00000000-0005-0000-0000-0000CC1D0000}"/>
    <cellStyle name="Input 8 2 9 3" xfId="8063" xr:uid="{00000000-0005-0000-0000-0000CD1D0000}"/>
    <cellStyle name="Input 8 2 9 3 2" xfId="8064" xr:uid="{00000000-0005-0000-0000-0000CE1D0000}"/>
    <cellStyle name="Input 8 2 9 4" xfId="8065" xr:uid="{00000000-0005-0000-0000-0000CF1D0000}"/>
    <cellStyle name="Input 8 2 9 4 2" xfId="8066" xr:uid="{00000000-0005-0000-0000-0000D01D0000}"/>
    <cellStyle name="Input 8 2 9 5" xfId="8067" xr:uid="{00000000-0005-0000-0000-0000D11D0000}"/>
    <cellStyle name="Input 8 2 9 5 2" xfId="8068" xr:uid="{00000000-0005-0000-0000-0000D21D0000}"/>
    <cellStyle name="Input 8 2 9 6" xfId="8069" xr:uid="{00000000-0005-0000-0000-0000D31D0000}"/>
    <cellStyle name="Input 8 2 9 6 2" xfId="8070" xr:uid="{00000000-0005-0000-0000-0000D41D0000}"/>
    <cellStyle name="Input 8 2 9 7" xfId="8071" xr:uid="{00000000-0005-0000-0000-0000D51D0000}"/>
    <cellStyle name="Input 8 2 9 7 2" xfId="8072" xr:uid="{00000000-0005-0000-0000-0000D61D0000}"/>
    <cellStyle name="Input 8 2 9 8" xfId="8073" xr:uid="{00000000-0005-0000-0000-0000D71D0000}"/>
    <cellStyle name="Input 8 2 9 8 2" xfId="8074" xr:uid="{00000000-0005-0000-0000-0000D81D0000}"/>
    <cellStyle name="Input 8 2 9 9" xfId="8075" xr:uid="{00000000-0005-0000-0000-0000D91D0000}"/>
    <cellStyle name="Input 8 2 9 9 2" xfId="8076" xr:uid="{00000000-0005-0000-0000-0000DA1D0000}"/>
    <cellStyle name="Input 8 20" xfId="8077" xr:uid="{00000000-0005-0000-0000-0000DB1D0000}"/>
    <cellStyle name="Input 8 20 2" xfId="8078" xr:uid="{00000000-0005-0000-0000-0000DC1D0000}"/>
    <cellStyle name="Input 8 21" xfId="8079" xr:uid="{00000000-0005-0000-0000-0000DD1D0000}"/>
    <cellStyle name="Input 8 21 2" xfId="8080" xr:uid="{00000000-0005-0000-0000-0000DE1D0000}"/>
    <cellStyle name="Input 8 22" xfId="8081" xr:uid="{00000000-0005-0000-0000-0000DF1D0000}"/>
    <cellStyle name="Input 8 22 2" xfId="8082" xr:uid="{00000000-0005-0000-0000-0000E01D0000}"/>
    <cellStyle name="Input 8 23" xfId="8083" xr:uid="{00000000-0005-0000-0000-0000E11D0000}"/>
    <cellStyle name="Input 8 23 2" xfId="8084" xr:uid="{00000000-0005-0000-0000-0000E21D0000}"/>
    <cellStyle name="Input 8 24" xfId="8085" xr:uid="{00000000-0005-0000-0000-0000E31D0000}"/>
    <cellStyle name="Input 8 24 2" xfId="8086" xr:uid="{00000000-0005-0000-0000-0000E41D0000}"/>
    <cellStyle name="Input 8 25" xfId="8087" xr:uid="{00000000-0005-0000-0000-0000E51D0000}"/>
    <cellStyle name="Input 8 25 2" xfId="8088" xr:uid="{00000000-0005-0000-0000-0000E61D0000}"/>
    <cellStyle name="Input 8 26" xfId="8089" xr:uid="{00000000-0005-0000-0000-0000E71D0000}"/>
    <cellStyle name="Input 8 26 2" xfId="8090" xr:uid="{00000000-0005-0000-0000-0000E81D0000}"/>
    <cellStyle name="Input 8 27" xfId="8091" xr:uid="{00000000-0005-0000-0000-0000E91D0000}"/>
    <cellStyle name="Input 8 27 2" xfId="8092" xr:uid="{00000000-0005-0000-0000-0000EA1D0000}"/>
    <cellStyle name="Input 8 28" xfId="8093" xr:uid="{00000000-0005-0000-0000-0000EB1D0000}"/>
    <cellStyle name="Input 8 3" xfId="8094" xr:uid="{00000000-0005-0000-0000-0000EC1D0000}"/>
    <cellStyle name="Input 8 3 10" xfId="8095" xr:uid="{00000000-0005-0000-0000-0000ED1D0000}"/>
    <cellStyle name="Input 8 3 10 2" xfId="8096" xr:uid="{00000000-0005-0000-0000-0000EE1D0000}"/>
    <cellStyle name="Input 8 3 11" xfId="8097" xr:uid="{00000000-0005-0000-0000-0000EF1D0000}"/>
    <cellStyle name="Input 8 3 11 2" xfId="8098" xr:uid="{00000000-0005-0000-0000-0000F01D0000}"/>
    <cellStyle name="Input 8 3 12" xfId="8099" xr:uid="{00000000-0005-0000-0000-0000F11D0000}"/>
    <cellStyle name="Input 8 3 12 2" xfId="8100" xr:uid="{00000000-0005-0000-0000-0000F21D0000}"/>
    <cellStyle name="Input 8 3 13" xfId="8101" xr:uid="{00000000-0005-0000-0000-0000F31D0000}"/>
    <cellStyle name="Input 8 3 13 2" xfId="8102" xr:uid="{00000000-0005-0000-0000-0000F41D0000}"/>
    <cellStyle name="Input 8 3 14" xfId="8103" xr:uid="{00000000-0005-0000-0000-0000F51D0000}"/>
    <cellStyle name="Input 8 3 14 2" xfId="8104" xr:uid="{00000000-0005-0000-0000-0000F61D0000}"/>
    <cellStyle name="Input 8 3 15" xfId="8105" xr:uid="{00000000-0005-0000-0000-0000F71D0000}"/>
    <cellStyle name="Input 8 3 15 2" xfId="8106" xr:uid="{00000000-0005-0000-0000-0000F81D0000}"/>
    <cellStyle name="Input 8 3 16" xfId="8107" xr:uid="{00000000-0005-0000-0000-0000F91D0000}"/>
    <cellStyle name="Input 8 3 16 2" xfId="8108" xr:uid="{00000000-0005-0000-0000-0000FA1D0000}"/>
    <cellStyle name="Input 8 3 17" xfId="8109" xr:uid="{00000000-0005-0000-0000-0000FB1D0000}"/>
    <cellStyle name="Input 8 3 17 2" xfId="8110" xr:uid="{00000000-0005-0000-0000-0000FC1D0000}"/>
    <cellStyle name="Input 8 3 18" xfId="8111" xr:uid="{00000000-0005-0000-0000-0000FD1D0000}"/>
    <cellStyle name="Input 8 3 18 2" xfId="8112" xr:uid="{00000000-0005-0000-0000-0000FE1D0000}"/>
    <cellStyle name="Input 8 3 19" xfId="8113" xr:uid="{00000000-0005-0000-0000-0000FF1D0000}"/>
    <cellStyle name="Input 8 3 19 2" xfId="8114" xr:uid="{00000000-0005-0000-0000-0000001E0000}"/>
    <cellStyle name="Input 8 3 2" xfId="8115" xr:uid="{00000000-0005-0000-0000-0000011E0000}"/>
    <cellStyle name="Input 8 3 2 10" xfId="8116" xr:uid="{00000000-0005-0000-0000-0000021E0000}"/>
    <cellStyle name="Input 8 3 2 10 2" xfId="8117" xr:uid="{00000000-0005-0000-0000-0000031E0000}"/>
    <cellStyle name="Input 8 3 2 11" xfId="8118" xr:uid="{00000000-0005-0000-0000-0000041E0000}"/>
    <cellStyle name="Input 8 3 2 11 2" xfId="8119" xr:uid="{00000000-0005-0000-0000-0000051E0000}"/>
    <cellStyle name="Input 8 3 2 12" xfId="8120" xr:uid="{00000000-0005-0000-0000-0000061E0000}"/>
    <cellStyle name="Input 8 3 2 12 2" xfId="8121" xr:uid="{00000000-0005-0000-0000-0000071E0000}"/>
    <cellStyle name="Input 8 3 2 13" xfId="8122" xr:uid="{00000000-0005-0000-0000-0000081E0000}"/>
    <cellStyle name="Input 8 3 2 13 2" xfId="8123" xr:uid="{00000000-0005-0000-0000-0000091E0000}"/>
    <cellStyle name="Input 8 3 2 14" xfId="8124" xr:uid="{00000000-0005-0000-0000-00000A1E0000}"/>
    <cellStyle name="Input 8 3 2 14 2" xfId="8125" xr:uid="{00000000-0005-0000-0000-00000B1E0000}"/>
    <cellStyle name="Input 8 3 2 15" xfId="8126" xr:uid="{00000000-0005-0000-0000-00000C1E0000}"/>
    <cellStyle name="Input 8 3 2 15 2" xfId="8127" xr:uid="{00000000-0005-0000-0000-00000D1E0000}"/>
    <cellStyle name="Input 8 3 2 16" xfId="8128" xr:uid="{00000000-0005-0000-0000-00000E1E0000}"/>
    <cellStyle name="Input 8 3 2 16 2" xfId="8129" xr:uid="{00000000-0005-0000-0000-00000F1E0000}"/>
    <cellStyle name="Input 8 3 2 17" xfId="8130" xr:uid="{00000000-0005-0000-0000-0000101E0000}"/>
    <cellStyle name="Input 8 3 2 17 2" xfId="8131" xr:uid="{00000000-0005-0000-0000-0000111E0000}"/>
    <cellStyle name="Input 8 3 2 18" xfId="8132" xr:uid="{00000000-0005-0000-0000-0000121E0000}"/>
    <cellStyle name="Input 8 3 2 18 2" xfId="8133" xr:uid="{00000000-0005-0000-0000-0000131E0000}"/>
    <cellStyle name="Input 8 3 2 19" xfId="8134" xr:uid="{00000000-0005-0000-0000-0000141E0000}"/>
    <cellStyle name="Input 8 3 2 2" xfId="8135" xr:uid="{00000000-0005-0000-0000-0000151E0000}"/>
    <cellStyle name="Input 8 3 2 2 2" xfId="8136" xr:uid="{00000000-0005-0000-0000-0000161E0000}"/>
    <cellStyle name="Input 8 3 2 3" xfId="8137" xr:uid="{00000000-0005-0000-0000-0000171E0000}"/>
    <cellStyle name="Input 8 3 2 3 2" xfId="8138" xr:uid="{00000000-0005-0000-0000-0000181E0000}"/>
    <cellStyle name="Input 8 3 2 4" xfId="8139" xr:uid="{00000000-0005-0000-0000-0000191E0000}"/>
    <cellStyle name="Input 8 3 2 4 2" xfId="8140" xr:uid="{00000000-0005-0000-0000-00001A1E0000}"/>
    <cellStyle name="Input 8 3 2 5" xfId="8141" xr:uid="{00000000-0005-0000-0000-00001B1E0000}"/>
    <cellStyle name="Input 8 3 2 5 2" xfId="8142" xr:uid="{00000000-0005-0000-0000-00001C1E0000}"/>
    <cellStyle name="Input 8 3 2 6" xfId="8143" xr:uid="{00000000-0005-0000-0000-00001D1E0000}"/>
    <cellStyle name="Input 8 3 2 6 2" xfId="8144" xr:uid="{00000000-0005-0000-0000-00001E1E0000}"/>
    <cellStyle name="Input 8 3 2 7" xfId="8145" xr:uid="{00000000-0005-0000-0000-00001F1E0000}"/>
    <cellStyle name="Input 8 3 2 7 2" xfId="8146" xr:uid="{00000000-0005-0000-0000-0000201E0000}"/>
    <cellStyle name="Input 8 3 2 8" xfId="8147" xr:uid="{00000000-0005-0000-0000-0000211E0000}"/>
    <cellStyle name="Input 8 3 2 8 2" xfId="8148" xr:uid="{00000000-0005-0000-0000-0000221E0000}"/>
    <cellStyle name="Input 8 3 2 9" xfId="8149" xr:uid="{00000000-0005-0000-0000-0000231E0000}"/>
    <cellStyle name="Input 8 3 2 9 2" xfId="8150" xr:uid="{00000000-0005-0000-0000-0000241E0000}"/>
    <cellStyle name="Input 8 3 20" xfId="8151" xr:uid="{00000000-0005-0000-0000-0000251E0000}"/>
    <cellStyle name="Input 8 3 3" xfId="8152" xr:uid="{00000000-0005-0000-0000-0000261E0000}"/>
    <cellStyle name="Input 8 3 3 10" xfId="8153" xr:uid="{00000000-0005-0000-0000-0000271E0000}"/>
    <cellStyle name="Input 8 3 3 10 2" xfId="8154" xr:uid="{00000000-0005-0000-0000-0000281E0000}"/>
    <cellStyle name="Input 8 3 3 11" xfId="8155" xr:uid="{00000000-0005-0000-0000-0000291E0000}"/>
    <cellStyle name="Input 8 3 3 11 2" xfId="8156" xr:uid="{00000000-0005-0000-0000-00002A1E0000}"/>
    <cellStyle name="Input 8 3 3 12" xfId="8157" xr:uid="{00000000-0005-0000-0000-00002B1E0000}"/>
    <cellStyle name="Input 8 3 3 12 2" xfId="8158" xr:uid="{00000000-0005-0000-0000-00002C1E0000}"/>
    <cellStyle name="Input 8 3 3 13" xfId="8159" xr:uid="{00000000-0005-0000-0000-00002D1E0000}"/>
    <cellStyle name="Input 8 3 3 13 2" xfId="8160" xr:uid="{00000000-0005-0000-0000-00002E1E0000}"/>
    <cellStyle name="Input 8 3 3 14" xfId="8161" xr:uid="{00000000-0005-0000-0000-00002F1E0000}"/>
    <cellStyle name="Input 8 3 3 14 2" xfId="8162" xr:uid="{00000000-0005-0000-0000-0000301E0000}"/>
    <cellStyle name="Input 8 3 3 15" xfId="8163" xr:uid="{00000000-0005-0000-0000-0000311E0000}"/>
    <cellStyle name="Input 8 3 3 15 2" xfId="8164" xr:uid="{00000000-0005-0000-0000-0000321E0000}"/>
    <cellStyle name="Input 8 3 3 16" xfId="8165" xr:uid="{00000000-0005-0000-0000-0000331E0000}"/>
    <cellStyle name="Input 8 3 3 16 2" xfId="8166" xr:uid="{00000000-0005-0000-0000-0000341E0000}"/>
    <cellStyle name="Input 8 3 3 17" xfId="8167" xr:uid="{00000000-0005-0000-0000-0000351E0000}"/>
    <cellStyle name="Input 8 3 3 17 2" xfId="8168" xr:uid="{00000000-0005-0000-0000-0000361E0000}"/>
    <cellStyle name="Input 8 3 3 18" xfId="8169" xr:uid="{00000000-0005-0000-0000-0000371E0000}"/>
    <cellStyle name="Input 8 3 3 18 2" xfId="8170" xr:uid="{00000000-0005-0000-0000-0000381E0000}"/>
    <cellStyle name="Input 8 3 3 19" xfId="8171" xr:uid="{00000000-0005-0000-0000-0000391E0000}"/>
    <cellStyle name="Input 8 3 3 2" xfId="8172" xr:uid="{00000000-0005-0000-0000-00003A1E0000}"/>
    <cellStyle name="Input 8 3 3 2 2" xfId="8173" xr:uid="{00000000-0005-0000-0000-00003B1E0000}"/>
    <cellStyle name="Input 8 3 3 3" xfId="8174" xr:uid="{00000000-0005-0000-0000-00003C1E0000}"/>
    <cellStyle name="Input 8 3 3 3 2" xfId="8175" xr:uid="{00000000-0005-0000-0000-00003D1E0000}"/>
    <cellStyle name="Input 8 3 3 4" xfId="8176" xr:uid="{00000000-0005-0000-0000-00003E1E0000}"/>
    <cellStyle name="Input 8 3 3 4 2" xfId="8177" xr:uid="{00000000-0005-0000-0000-00003F1E0000}"/>
    <cellStyle name="Input 8 3 3 5" xfId="8178" xr:uid="{00000000-0005-0000-0000-0000401E0000}"/>
    <cellStyle name="Input 8 3 3 5 2" xfId="8179" xr:uid="{00000000-0005-0000-0000-0000411E0000}"/>
    <cellStyle name="Input 8 3 3 6" xfId="8180" xr:uid="{00000000-0005-0000-0000-0000421E0000}"/>
    <cellStyle name="Input 8 3 3 6 2" xfId="8181" xr:uid="{00000000-0005-0000-0000-0000431E0000}"/>
    <cellStyle name="Input 8 3 3 7" xfId="8182" xr:uid="{00000000-0005-0000-0000-0000441E0000}"/>
    <cellStyle name="Input 8 3 3 7 2" xfId="8183" xr:uid="{00000000-0005-0000-0000-0000451E0000}"/>
    <cellStyle name="Input 8 3 3 8" xfId="8184" xr:uid="{00000000-0005-0000-0000-0000461E0000}"/>
    <cellStyle name="Input 8 3 3 8 2" xfId="8185" xr:uid="{00000000-0005-0000-0000-0000471E0000}"/>
    <cellStyle name="Input 8 3 3 9" xfId="8186" xr:uid="{00000000-0005-0000-0000-0000481E0000}"/>
    <cellStyle name="Input 8 3 3 9 2" xfId="8187" xr:uid="{00000000-0005-0000-0000-0000491E0000}"/>
    <cellStyle name="Input 8 3 4" xfId="8188" xr:uid="{00000000-0005-0000-0000-00004A1E0000}"/>
    <cellStyle name="Input 8 3 4 10" xfId="8189" xr:uid="{00000000-0005-0000-0000-00004B1E0000}"/>
    <cellStyle name="Input 8 3 4 10 2" xfId="8190" xr:uid="{00000000-0005-0000-0000-00004C1E0000}"/>
    <cellStyle name="Input 8 3 4 11" xfId="8191" xr:uid="{00000000-0005-0000-0000-00004D1E0000}"/>
    <cellStyle name="Input 8 3 4 11 2" xfId="8192" xr:uid="{00000000-0005-0000-0000-00004E1E0000}"/>
    <cellStyle name="Input 8 3 4 12" xfId="8193" xr:uid="{00000000-0005-0000-0000-00004F1E0000}"/>
    <cellStyle name="Input 8 3 4 12 2" xfId="8194" xr:uid="{00000000-0005-0000-0000-0000501E0000}"/>
    <cellStyle name="Input 8 3 4 13" xfId="8195" xr:uid="{00000000-0005-0000-0000-0000511E0000}"/>
    <cellStyle name="Input 8 3 4 13 2" xfId="8196" xr:uid="{00000000-0005-0000-0000-0000521E0000}"/>
    <cellStyle name="Input 8 3 4 14" xfId="8197" xr:uid="{00000000-0005-0000-0000-0000531E0000}"/>
    <cellStyle name="Input 8 3 4 14 2" xfId="8198" xr:uid="{00000000-0005-0000-0000-0000541E0000}"/>
    <cellStyle name="Input 8 3 4 15" xfId="8199" xr:uid="{00000000-0005-0000-0000-0000551E0000}"/>
    <cellStyle name="Input 8 3 4 15 2" xfId="8200" xr:uid="{00000000-0005-0000-0000-0000561E0000}"/>
    <cellStyle name="Input 8 3 4 16" xfId="8201" xr:uid="{00000000-0005-0000-0000-0000571E0000}"/>
    <cellStyle name="Input 8 3 4 2" xfId="8202" xr:uid="{00000000-0005-0000-0000-0000581E0000}"/>
    <cellStyle name="Input 8 3 4 2 2" xfId="8203" xr:uid="{00000000-0005-0000-0000-0000591E0000}"/>
    <cellStyle name="Input 8 3 4 3" xfId="8204" xr:uid="{00000000-0005-0000-0000-00005A1E0000}"/>
    <cellStyle name="Input 8 3 4 3 2" xfId="8205" xr:uid="{00000000-0005-0000-0000-00005B1E0000}"/>
    <cellStyle name="Input 8 3 4 4" xfId="8206" xr:uid="{00000000-0005-0000-0000-00005C1E0000}"/>
    <cellStyle name="Input 8 3 4 4 2" xfId="8207" xr:uid="{00000000-0005-0000-0000-00005D1E0000}"/>
    <cellStyle name="Input 8 3 4 5" xfId="8208" xr:uid="{00000000-0005-0000-0000-00005E1E0000}"/>
    <cellStyle name="Input 8 3 4 5 2" xfId="8209" xr:uid="{00000000-0005-0000-0000-00005F1E0000}"/>
    <cellStyle name="Input 8 3 4 6" xfId="8210" xr:uid="{00000000-0005-0000-0000-0000601E0000}"/>
    <cellStyle name="Input 8 3 4 6 2" xfId="8211" xr:uid="{00000000-0005-0000-0000-0000611E0000}"/>
    <cellStyle name="Input 8 3 4 7" xfId="8212" xr:uid="{00000000-0005-0000-0000-0000621E0000}"/>
    <cellStyle name="Input 8 3 4 7 2" xfId="8213" xr:uid="{00000000-0005-0000-0000-0000631E0000}"/>
    <cellStyle name="Input 8 3 4 8" xfId="8214" xr:uid="{00000000-0005-0000-0000-0000641E0000}"/>
    <cellStyle name="Input 8 3 4 8 2" xfId="8215" xr:uid="{00000000-0005-0000-0000-0000651E0000}"/>
    <cellStyle name="Input 8 3 4 9" xfId="8216" xr:uid="{00000000-0005-0000-0000-0000661E0000}"/>
    <cellStyle name="Input 8 3 4 9 2" xfId="8217" xr:uid="{00000000-0005-0000-0000-0000671E0000}"/>
    <cellStyle name="Input 8 3 5" xfId="8218" xr:uid="{00000000-0005-0000-0000-0000681E0000}"/>
    <cellStyle name="Input 8 3 5 10" xfId="8219" xr:uid="{00000000-0005-0000-0000-0000691E0000}"/>
    <cellStyle name="Input 8 3 5 10 2" xfId="8220" xr:uid="{00000000-0005-0000-0000-00006A1E0000}"/>
    <cellStyle name="Input 8 3 5 11" xfId="8221" xr:uid="{00000000-0005-0000-0000-00006B1E0000}"/>
    <cellStyle name="Input 8 3 5 11 2" xfId="8222" xr:uid="{00000000-0005-0000-0000-00006C1E0000}"/>
    <cellStyle name="Input 8 3 5 12" xfId="8223" xr:uid="{00000000-0005-0000-0000-00006D1E0000}"/>
    <cellStyle name="Input 8 3 5 12 2" xfId="8224" xr:uid="{00000000-0005-0000-0000-00006E1E0000}"/>
    <cellStyle name="Input 8 3 5 13" xfId="8225" xr:uid="{00000000-0005-0000-0000-00006F1E0000}"/>
    <cellStyle name="Input 8 3 5 13 2" xfId="8226" xr:uid="{00000000-0005-0000-0000-0000701E0000}"/>
    <cellStyle name="Input 8 3 5 14" xfId="8227" xr:uid="{00000000-0005-0000-0000-0000711E0000}"/>
    <cellStyle name="Input 8 3 5 14 2" xfId="8228" xr:uid="{00000000-0005-0000-0000-0000721E0000}"/>
    <cellStyle name="Input 8 3 5 15" xfId="8229" xr:uid="{00000000-0005-0000-0000-0000731E0000}"/>
    <cellStyle name="Input 8 3 5 15 2" xfId="8230" xr:uid="{00000000-0005-0000-0000-0000741E0000}"/>
    <cellStyle name="Input 8 3 5 16" xfId="8231" xr:uid="{00000000-0005-0000-0000-0000751E0000}"/>
    <cellStyle name="Input 8 3 5 2" xfId="8232" xr:uid="{00000000-0005-0000-0000-0000761E0000}"/>
    <cellStyle name="Input 8 3 5 2 2" xfId="8233" xr:uid="{00000000-0005-0000-0000-0000771E0000}"/>
    <cellStyle name="Input 8 3 5 3" xfId="8234" xr:uid="{00000000-0005-0000-0000-0000781E0000}"/>
    <cellStyle name="Input 8 3 5 3 2" xfId="8235" xr:uid="{00000000-0005-0000-0000-0000791E0000}"/>
    <cellStyle name="Input 8 3 5 4" xfId="8236" xr:uid="{00000000-0005-0000-0000-00007A1E0000}"/>
    <cellStyle name="Input 8 3 5 4 2" xfId="8237" xr:uid="{00000000-0005-0000-0000-00007B1E0000}"/>
    <cellStyle name="Input 8 3 5 5" xfId="8238" xr:uid="{00000000-0005-0000-0000-00007C1E0000}"/>
    <cellStyle name="Input 8 3 5 5 2" xfId="8239" xr:uid="{00000000-0005-0000-0000-00007D1E0000}"/>
    <cellStyle name="Input 8 3 5 6" xfId="8240" xr:uid="{00000000-0005-0000-0000-00007E1E0000}"/>
    <cellStyle name="Input 8 3 5 6 2" xfId="8241" xr:uid="{00000000-0005-0000-0000-00007F1E0000}"/>
    <cellStyle name="Input 8 3 5 7" xfId="8242" xr:uid="{00000000-0005-0000-0000-0000801E0000}"/>
    <cellStyle name="Input 8 3 5 7 2" xfId="8243" xr:uid="{00000000-0005-0000-0000-0000811E0000}"/>
    <cellStyle name="Input 8 3 5 8" xfId="8244" xr:uid="{00000000-0005-0000-0000-0000821E0000}"/>
    <cellStyle name="Input 8 3 5 8 2" xfId="8245" xr:uid="{00000000-0005-0000-0000-0000831E0000}"/>
    <cellStyle name="Input 8 3 5 9" xfId="8246" xr:uid="{00000000-0005-0000-0000-0000841E0000}"/>
    <cellStyle name="Input 8 3 5 9 2" xfId="8247" xr:uid="{00000000-0005-0000-0000-0000851E0000}"/>
    <cellStyle name="Input 8 3 6" xfId="8248" xr:uid="{00000000-0005-0000-0000-0000861E0000}"/>
    <cellStyle name="Input 8 3 6 10" xfId="8249" xr:uid="{00000000-0005-0000-0000-0000871E0000}"/>
    <cellStyle name="Input 8 3 6 10 2" xfId="8250" xr:uid="{00000000-0005-0000-0000-0000881E0000}"/>
    <cellStyle name="Input 8 3 6 11" xfId="8251" xr:uid="{00000000-0005-0000-0000-0000891E0000}"/>
    <cellStyle name="Input 8 3 6 11 2" xfId="8252" xr:uid="{00000000-0005-0000-0000-00008A1E0000}"/>
    <cellStyle name="Input 8 3 6 12" xfId="8253" xr:uid="{00000000-0005-0000-0000-00008B1E0000}"/>
    <cellStyle name="Input 8 3 6 12 2" xfId="8254" xr:uid="{00000000-0005-0000-0000-00008C1E0000}"/>
    <cellStyle name="Input 8 3 6 13" xfId="8255" xr:uid="{00000000-0005-0000-0000-00008D1E0000}"/>
    <cellStyle name="Input 8 3 6 13 2" xfId="8256" xr:uid="{00000000-0005-0000-0000-00008E1E0000}"/>
    <cellStyle name="Input 8 3 6 14" xfId="8257" xr:uid="{00000000-0005-0000-0000-00008F1E0000}"/>
    <cellStyle name="Input 8 3 6 14 2" xfId="8258" xr:uid="{00000000-0005-0000-0000-0000901E0000}"/>
    <cellStyle name="Input 8 3 6 15" xfId="8259" xr:uid="{00000000-0005-0000-0000-0000911E0000}"/>
    <cellStyle name="Input 8 3 6 2" xfId="8260" xr:uid="{00000000-0005-0000-0000-0000921E0000}"/>
    <cellStyle name="Input 8 3 6 2 2" xfId="8261" xr:uid="{00000000-0005-0000-0000-0000931E0000}"/>
    <cellStyle name="Input 8 3 6 3" xfId="8262" xr:uid="{00000000-0005-0000-0000-0000941E0000}"/>
    <cellStyle name="Input 8 3 6 3 2" xfId="8263" xr:uid="{00000000-0005-0000-0000-0000951E0000}"/>
    <cellStyle name="Input 8 3 6 4" xfId="8264" xr:uid="{00000000-0005-0000-0000-0000961E0000}"/>
    <cellStyle name="Input 8 3 6 4 2" xfId="8265" xr:uid="{00000000-0005-0000-0000-0000971E0000}"/>
    <cellStyle name="Input 8 3 6 5" xfId="8266" xr:uid="{00000000-0005-0000-0000-0000981E0000}"/>
    <cellStyle name="Input 8 3 6 5 2" xfId="8267" xr:uid="{00000000-0005-0000-0000-0000991E0000}"/>
    <cellStyle name="Input 8 3 6 6" xfId="8268" xr:uid="{00000000-0005-0000-0000-00009A1E0000}"/>
    <cellStyle name="Input 8 3 6 6 2" xfId="8269" xr:uid="{00000000-0005-0000-0000-00009B1E0000}"/>
    <cellStyle name="Input 8 3 6 7" xfId="8270" xr:uid="{00000000-0005-0000-0000-00009C1E0000}"/>
    <cellStyle name="Input 8 3 6 7 2" xfId="8271" xr:uid="{00000000-0005-0000-0000-00009D1E0000}"/>
    <cellStyle name="Input 8 3 6 8" xfId="8272" xr:uid="{00000000-0005-0000-0000-00009E1E0000}"/>
    <cellStyle name="Input 8 3 6 8 2" xfId="8273" xr:uid="{00000000-0005-0000-0000-00009F1E0000}"/>
    <cellStyle name="Input 8 3 6 9" xfId="8274" xr:uid="{00000000-0005-0000-0000-0000A01E0000}"/>
    <cellStyle name="Input 8 3 6 9 2" xfId="8275" xr:uid="{00000000-0005-0000-0000-0000A11E0000}"/>
    <cellStyle name="Input 8 3 7" xfId="8276" xr:uid="{00000000-0005-0000-0000-0000A21E0000}"/>
    <cellStyle name="Input 8 3 7 2" xfId="8277" xr:uid="{00000000-0005-0000-0000-0000A31E0000}"/>
    <cellStyle name="Input 8 3 8" xfId="8278" xr:uid="{00000000-0005-0000-0000-0000A41E0000}"/>
    <cellStyle name="Input 8 3 8 2" xfId="8279" xr:uid="{00000000-0005-0000-0000-0000A51E0000}"/>
    <cellStyle name="Input 8 3 9" xfId="8280" xr:uid="{00000000-0005-0000-0000-0000A61E0000}"/>
    <cellStyle name="Input 8 3 9 2" xfId="8281" xr:uid="{00000000-0005-0000-0000-0000A71E0000}"/>
    <cellStyle name="Input 8 4" xfId="8282" xr:uid="{00000000-0005-0000-0000-0000A81E0000}"/>
    <cellStyle name="Input 8 4 10" xfId="8283" xr:uid="{00000000-0005-0000-0000-0000A91E0000}"/>
    <cellStyle name="Input 8 4 10 2" xfId="8284" xr:uid="{00000000-0005-0000-0000-0000AA1E0000}"/>
    <cellStyle name="Input 8 4 11" xfId="8285" xr:uid="{00000000-0005-0000-0000-0000AB1E0000}"/>
    <cellStyle name="Input 8 4 11 2" xfId="8286" xr:uid="{00000000-0005-0000-0000-0000AC1E0000}"/>
    <cellStyle name="Input 8 4 12" xfId="8287" xr:uid="{00000000-0005-0000-0000-0000AD1E0000}"/>
    <cellStyle name="Input 8 4 12 2" xfId="8288" xr:uid="{00000000-0005-0000-0000-0000AE1E0000}"/>
    <cellStyle name="Input 8 4 13" xfId="8289" xr:uid="{00000000-0005-0000-0000-0000AF1E0000}"/>
    <cellStyle name="Input 8 4 13 2" xfId="8290" xr:uid="{00000000-0005-0000-0000-0000B01E0000}"/>
    <cellStyle name="Input 8 4 14" xfId="8291" xr:uid="{00000000-0005-0000-0000-0000B11E0000}"/>
    <cellStyle name="Input 8 4 14 2" xfId="8292" xr:uid="{00000000-0005-0000-0000-0000B21E0000}"/>
    <cellStyle name="Input 8 4 15" xfId="8293" xr:uid="{00000000-0005-0000-0000-0000B31E0000}"/>
    <cellStyle name="Input 8 4 15 2" xfId="8294" xr:uid="{00000000-0005-0000-0000-0000B41E0000}"/>
    <cellStyle name="Input 8 4 16" xfId="8295" xr:uid="{00000000-0005-0000-0000-0000B51E0000}"/>
    <cellStyle name="Input 8 4 16 2" xfId="8296" xr:uid="{00000000-0005-0000-0000-0000B61E0000}"/>
    <cellStyle name="Input 8 4 17" xfId="8297" xr:uid="{00000000-0005-0000-0000-0000B71E0000}"/>
    <cellStyle name="Input 8 4 17 2" xfId="8298" xr:uid="{00000000-0005-0000-0000-0000B81E0000}"/>
    <cellStyle name="Input 8 4 18" xfId="8299" xr:uid="{00000000-0005-0000-0000-0000B91E0000}"/>
    <cellStyle name="Input 8 4 18 2" xfId="8300" xr:uid="{00000000-0005-0000-0000-0000BA1E0000}"/>
    <cellStyle name="Input 8 4 19" xfId="8301" xr:uid="{00000000-0005-0000-0000-0000BB1E0000}"/>
    <cellStyle name="Input 8 4 19 2" xfId="8302" xr:uid="{00000000-0005-0000-0000-0000BC1E0000}"/>
    <cellStyle name="Input 8 4 2" xfId="8303" xr:uid="{00000000-0005-0000-0000-0000BD1E0000}"/>
    <cellStyle name="Input 8 4 2 10" xfId="8304" xr:uid="{00000000-0005-0000-0000-0000BE1E0000}"/>
    <cellStyle name="Input 8 4 2 10 2" xfId="8305" xr:uid="{00000000-0005-0000-0000-0000BF1E0000}"/>
    <cellStyle name="Input 8 4 2 11" xfId="8306" xr:uid="{00000000-0005-0000-0000-0000C01E0000}"/>
    <cellStyle name="Input 8 4 2 11 2" xfId="8307" xr:uid="{00000000-0005-0000-0000-0000C11E0000}"/>
    <cellStyle name="Input 8 4 2 12" xfId="8308" xr:uid="{00000000-0005-0000-0000-0000C21E0000}"/>
    <cellStyle name="Input 8 4 2 12 2" xfId="8309" xr:uid="{00000000-0005-0000-0000-0000C31E0000}"/>
    <cellStyle name="Input 8 4 2 13" xfId="8310" xr:uid="{00000000-0005-0000-0000-0000C41E0000}"/>
    <cellStyle name="Input 8 4 2 13 2" xfId="8311" xr:uid="{00000000-0005-0000-0000-0000C51E0000}"/>
    <cellStyle name="Input 8 4 2 14" xfId="8312" xr:uid="{00000000-0005-0000-0000-0000C61E0000}"/>
    <cellStyle name="Input 8 4 2 14 2" xfId="8313" xr:uid="{00000000-0005-0000-0000-0000C71E0000}"/>
    <cellStyle name="Input 8 4 2 15" xfId="8314" xr:uid="{00000000-0005-0000-0000-0000C81E0000}"/>
    <cellStyle name="Input 8 4 2 15 2" xfId="8315" xr:uid="{00000000-0005-0000-0000-0000C91E0000}"/>
    <cellStyle name="Input 8 4 2 16" xfId="8316" xr:uid="{00000000-0005-0000-0000-0000CA1E0000}"/>
    <cellStyle name="Input 8 4 2 16 2" xfId="8317" xr:uid="{00000000-0005-0000-0000-0000CB1E0000}"/>
    <cellStyle name="Input 8 4 2 17" xfId="8318" xr:uid="{00000000-0005-0000-0000-0000CC1E0000}"/>
    <cellStyle name="Input 8 4 2 17 2" xfId="8319" xr:uid="{00000000-0005-0000-0000-0000CD1E0000}"/>
    <cellStyle name="Input 8 4 2 18" xfId="8320" xr:uid="{00000000-0005-0000-0000-0000CE1E0000}"/>
    <cellStyle name="Input 8 4 2 18 2" xfId="8321" xr:uid="{00000000-0005-0000-0000-0000CF1E0000}"/>
    <cellStyle name="Input 8 4 2 19" xfId="8322" xr:uid="{00000000-0005-0000-0000-0000D01E0000}"/>
    <cellStyle name="Input 8 4 2 2" xfId="8323" xr:uid="{00000000-0005-0000-0000-0000D11E0000}"/>
    <cellStyle name="Input 8 4 2 2 2" xfId="8324" xr:uid="{00000000-0005-0000-0000-0000D21E0000}"/>
    <cellStyle name="Input 8 4 2 3" xfId="8325" xr:uid="{00000000-0005-0000-0000-0000D31E0000}"/>
    <cellStyle name="Input 8 4 2 3 2" xfId="8326" xr:uid="{00000000-0005-0000-0000-0000D41E0000}"/>
    <cellStyle name="Input 8 4 2 4" xfId="8327" xr:uid="{00000000-0005-0000-0000-0000D51E0000}"/>
    <cellStyle name="Input 8 4 2 4 2" xfId="8328" xr:uid="{00000000-0005-0000-0000-0000D61E0000}"/>
    <cellStyle name="Input 8 4 2 5" xfId="8329" xr:uid="{00000000-0005-0000-0000-0000D71E0000}"/>
    <cellStyle name="Input 8 4 2 5 2" xfId="8330" xr:uid="{00000000-0005-0000-0000-0000D81E0000}"/>
    <cellStyle name="Input 8 4 2 6" xfId="8331" xr:uid="{00000000-0005-0000-0000-0000D91E0000}"/>
    <cellStyle name="Input 8 4 2 6 2" xfId="8332" xr:uid="{00000000-0005-0000-0000-0000DA1E0000}"/>
    <cellStyle name="Input 8 4 2 7" xfId="8333" xr:uid="{00000000-0005-0000-0000-0000DB1E0000}"/>
    <cellStyle name="Input 8 4 2 7 2" xfId="8334" xr:uid="{00000000-0005-0000-0000-0000DC1E0000}"/>
    <cellStyle name="Input 8 4 2 8" xfId="8335" xr:uid="{00000000-0005-0000-0000-0000DD1E0000}"/>
    <cellStyle name="Input 8 4 2 8 2" xfId="8336" xr:uid="{00000000-0005-0000-0000-0000DE1E0000}"/>
    <cellStyle name="Input 8 4 2 9" xfId="8337" xr:uid="{00000000-0005-0000-0000-0000DF1E0000}"/>
    <cellStyle name="Input 8 4 2 9 2" xfId="8338" xr:uid="{00000000-0005-0000-0000-0000E01E0000}"/>
    <cellStyle name="Input 8 4 20" xfId="8339" xr:uid="{00000000-0005-0000-0000-0000E11E0000}"/>
    <cellStyle name="Input 8 4 3" xfId="8340" xr:uid="{00000000-0005-0000-0000-0000E21E0000}"/>
    <cellStyle name="Input 8 4 3 10" xfId="8341" xr:uid="{00000000-0005-0000-0000-0000E31E0000}"/>
    <cellStyle name="Input 8 4 3 10 2" xfId="8342" xr:uid="{00000000-0005-0000-0000-0000E41E0000}"/>
    <cellStyle name="Input 8 4 3 11" xfId="8343" xr:uid="{00000000-0005-0000-0000-0000E51E0000}"/>
    <cellStyle name="Input 8 4 3 11 2" xfId="8344" xr:uid="{00000000-0005-0000-0000-0000E61E0000}"/>
    <cellStyle name="Input 8 4 3 12" xfId="8345" xr:uid="{00000000-0005-0000-0000-0000E71E0000}"/>
    <cellStyle name="Input 8 4 3 12 2" xfId="8346" xr:uid="{00000000-0005-0000-0000-0000E81E0000}"/>
    <cellStyle name="Input 8 4 3 13" xfId="8347" xr:uid="{00000000-0005-0000-0000-0000E91E0000}"/>
    <cellStyle name="Input 8 4 3 13 2" xfId="8348" xr:uid="{00000000-0005-0000-0000-0000EA1E0000}"/>
    <cellStyle name="Input 8 4 3 14" xfId="8349" xr:uid="{00000000-0005-0000-0000-0000EB1E0000}"/>
    <cellStyle name="Input 8 4 3 14 2" xfId="8350" xr:uid="{00000000-0005-0000-0000-0000EC1E0000}"/>
    <cellStyle name="Input 8 4 3 15" xfId="8351" xr:uid="{00000000-0005-0000-0000-0000ED1E0000}"/>
    <cellStyle name="Input 8 4 3 15 2" xfId="8352" xr:uid="{00000000-0005-0000-0000-0000EE1E0000}"/>
    <cellStyle name="Input 8 4 3 16" xfId="8353" xr:uid="{00000000-0005-0000-0000-0000EF1E0000}"/>
    <cellStyle name="Input 8 4 3 16 2" xfId="8354" xr:uid="{00000000-0005-0000-0000-0000F01E0000}"/>
    <cellStyle name="Input 8 4 3 17" xfId="8355" xr:uid="{00000000-0005-0000-0000-0000F11E0000}"/>
    <cellStyle name="Input 8 4 3 17 2" xfId="8356" xr:uid="{00000000-0005-0000-0000-0000F21E0000}"/>
    <cellStyle name="Input 8 4 3 18" xfId="8357" xr:uid="{00000000-0005-0000-0000-0000F31E0000}"/>
    <cellStyle name="Input 8 4 3 18 2" xfId="8358" xr:uid="{00000000-0005-0000-0000-0000F41E0000}"/>
    <cellStyle name="Input 8 4 3 19" xfId="8359" xr:uid="{00000000-0005-0000-0000-0000F51E0000}"/>
    <cellStyle name="Input 8 4 3 2" xfId="8360" xr:uid="{00000000-0005-0000-0000-0000F61E0000}"/>
    <cellStyle name="Input 8 4 3 2 2" xfId="8361" xr:uid="{00000000-0005-0000-0000-0000F71E0000}"/>
    <cellStyle name="Input 8 4 3 3" xfId="8362" xr:uid="{00000000-0005-0000-0000-0000F81E0000}"/>
    <cellStyle name="Input 8 4 3 3 2" xfId="8363" xr:uid="{00000000-0005-0000-0000-0000F91E0000}"/>
    <cellStyle name="Input 8 4 3 4" xfId="8364" xr:uid="{00000000-0005-0000-0000-0000FA1E0000}"/>
    <cellStyle name="Input 8 4 3 4 2" xfId="8365" xr:uid="{00000000-0005-0000-0000-0000FB1E0000}"/>
    <cellStyle name="Input 8 4 3 5" xfId="8366" xr:uid="{00000000-0005-0000-0000-0000FC1E0000}"/>
    <cellStyle name="Input 8 4 3 5 2" xfId="8367" xr:uid="{00000000-0005-0000-0000-0000FD1E0000}"/>
    <cellStyle name="Input 8 4 3 6" xfId="8368" xr:uid="{00000000-0005-0000-0000-0000FE1E0000}"/>
    <cellStyle name="Input 8 4 3 6 2" xfId="8369" xr:uid="{00000000-0005-0000-0000-0000FF1E0000}"/>
    <cellStyle name="Input 8 4 3 7" xfId="8370" xr:uid="{00000000-0005-0000-0000-0000001F0000}"/>
    <cellStyle name="Input 8 4 3 7 2" xfId="8371" xr:uid="{00000000-0005-0000-0000-0000011F0000}"/>
    <cellStyle name="Input 8 4 3 8" xfId="8372" xr:uid="{00000000-0005-0000-0000-0000021F0000}"/>
    <cellStyle name="Input 8 4 3 8 2" xfId="8373" xr:uid="{00000000-0005-0000-0000-0000031F0000}"/>
    <cellStyle name="Input 8 4 3 9" xfId="8374" xr:uid="{00000000-0005-0000-0000-0000041F0000}"/>
    <cellStyle name="Input 8 4 3 9 2" xfId="8375" xr:uid="{00000000-0005-0000-0000-0000051F0000}"/>
    <cellStyle name="Input 8 4 4" xfId="8376" xr:uid="{00000000-0005-0000-0000-0000061F0000}"/>
    <cellStyle name="Input 8 4 4 10" xfId="8377" xr:uid="{00000000-0005-0000-0000-0000071F0000}"/>
    <cellStyle name="Input 8 4 4 10 2" xfId="8378" xr:uid="{00000000-0005-0000-0000-0000081F0000}"/>
    <cellStyle name="Input 8 4 4 11" xfId="8379" xr:uid="{00000000-0005-0000-0000-0000091F0000}"/>
    <cellStyle name="Input 8 4 4 11 2" xfId="8380" xr:uid="{00000000-0005-0000-0000-00000A1F0000}"/>
    <cellStyle name="Input 8 4 4 12" xfId="8381" xr:uid="{00000000-0005-0000-0000-00000B1F0000}"/>
    <cellStyle name="Input 8 4 4 12 2" xfId="8382" xr:uid="{00000000-0005-0000-0000-00000C1F0000}"/>
    <cellStyle name="Input 8 4 4 13" xfId="8383" xr:uid="{00000000-0005-0000-0000-00000D1F0000}"/>
    <cellStyle name="Input 8 4 4 13 2" xfId="8384" xr:uid="{00000000-0005-0000-0000-00000E1F0000}"/>
    <cellStyle name="Input 8 4 4 14" xfId="8385" xr:uid="{00000000-0005-0000-0000-00000F1F0000}"/>
    <cellStyle name="Input 8 4 4 14 2" xfId="8386" xr:uid="{00000000-0005-0000-0000-0000101F0000}"/>
    <cellStyle name="Input 8 4 4 15" xfId="8387" xr:uid="{00000000-0005-0000-0000-0000111F0000}"/>
    <cellStyle name="Input 8 4 4 15 2" xfId="8388" xr:uid="{00000000-0005-0000-0000-0000121F0000}"/>
    <cellStyle name="Input 8 4 4 16" xfId="8389" xr:uid="{00000000-0005-0000-0000-0000131F0000}"/>
    <cellStyle name="Input 8 4 4 2" xfId="8390" xr:uid="{00000000-0005-0000-0000-0000141F0000}"/>
    <cellStyle name="Input 8 4 4 2 2" xfId="8391" xr:uid="{00000000-0005-0000-0000-0000151F0000}"/>
    <cellStyle name="Input 8 4 4 3" xfId="8392" xr:uid="{00000000-0005-0000-0000-0000161F0000}"/>
    <cellStyle name="Input 8 4 4 3 2" xfId="8393" xr:uid="{00000000-0005-0000-0000-0000171F0000}"/>
    <cellStyle name="Input 8 4 4 4" xfId="8394" xr:uid="{00000000-0005-0000-0000-0000181F0000}"/>
    <cellStyle name="Input 8 4 4 4 2" xfId="8395" xr:uid="{00000000-0005-0000-0000-0000191F0000}"/>
    <cellStyle name="Input 8 4 4 5" xfId="8396" xr:uid="{00000000-0005-0000-0000-00001A1F0000}"/>
    <cellStyle name="Input 8 4 4 5 2" xfId="8397" xr:uid="{00000000-0005-0000-0000-00001B1F0000}"/>
    <cellStyle name="Input 8 4 4 6" xfId="8398" xr:uid="{00000000-0005-0000-0000-00001C1F0000}"/>
    <cellStyle name="Input 8 4 4 6 2" xfId="8399" xr:uid="{00000000-0005-0000-0000-00001D1F0000}"/>
    <cellStyle name="Input 8 4 4 7" xfId="8400" xr:uid="{00000000-0005-0000-0000-00001E1F0000}"/>
    <cellStyle name="Input 8 4 4 7 2" xfId="8401" xr:uid="{00000000-0005-0000-0000-00001F1F0000}"/>
    <cellStyle name="Input 8 4 4 8" xfId="8402" xr:uid="{00000000-0005-0000-0000-0000201F0000}"/>
    <cellStyle name="Input 8 4 4 8 2" xfId="8403" xr:uid="{00000000-0005-0000-0000-0000211F0000}"/>
    <cellStyle name="Input 8 4 4 9" xfId="8404" xr:uid="{00000000-0005-0000-0000-0000221F0000}"/>
    <cellStyle name="Input 8 4 4 9 2" xfId="8405" xr:uid="{00000000-0005-0000-0000-0000231F0000}"/>
    <cellStyle name="Input 8 4 5" xfId="8406" xr:uid="{00000000-0005-0000-0000-0000241F0000}"/>
    <cellStyle name="Input 8 4 5 10" xfId="8407" xr:uid="{00000000-0005-0000-0000-0000251F0000}"/>
    <cellStyle name="Input 8 4 5 10 2" xfId="8408" xr:uid="{00000000-0005-0000-0000-0000261F0000}"/>
    <cellStyle name="Input 8 4 5 11" xfId="8409" xr:uid="{00000000-0005-0000-0000-0000271F0000}"/>
    <cellStyle name="Input 8 4 5 11 2" xfId="8410" xr:uid="{00000000-0005-0000-0000-0000281F0000}"/>
    <cellStyle name="Input 8 4 5 12" xfId="8411" xr:uid="{00000000-0005-0000-0000-0000291F0000}"/>
    <cellStyle name="Input 8 4 5 12 2" xfId="8412" xr:uid="{00000000-0005-0000-0000-00002A1F0000}"/>
    <cellStyle name="Input 8 4 5 13" xfId="8413" xr:uid="{00000000-0005-0000-0000-00002B1F0000}"/>
    <cellStyle name="Input 8 4 5 13 2" xfId="8414" xr:uid="{00000000-0005-0000-0000-00002C1F0000}"/>
    <cellStyle name="Input 8 4 5 14" xfId="8415" xr:uid="{00000000-0005-0000-0000-00002D1F0000}"/>
    <cellStyle name="Input 8 4 5 14 2" xfId="8416" xr:uid="{00000000-0005-0000-0000-00002E1F0000}"/>
    <cellStyle name="Input 8 4 5 15" xfId="8417" xr:uid="{00000000-0005-0000-0000-00002F1F0000}"/>
    <cellStyle name="Input 8 4 5 15 2" xfId="8418" xr:uid="{00000000-0005-0000-0000-0000301F0000}"/>
    <cellStyle name="Input 8 4 5 16" xfId="8419" xr:uid="{00000000-0005-0000-0000-0000311F0000}"/>
    <cellStyle name="Input 8 4 5 2" xfId="8420" xr:uid="{00000000-0005-0000-0000-0000321F0000}"/>
    <cellStyle name="Input 8 4 5 2 2" xfId="8421" xr:uid="{00000000-0005-0000-0000-0000331F0000}"/>
    <cellStyle name="Input 8 4 5 3" xfId="8422" xr:uid="{00000000-0005-0000-0000-0000341F0000}"/>
    <cellStyle name="Input 8 4 5 3 2" xfId="8423" xr:uid="{00000000-0005-0000-0000-0000351F0000}"/>
    <cellStyle name="Input 8 4 5 4" xfId="8424" xr:uid="{00000000-0005-0000-0000-0000361F0000}"/>
    <cellStyle name="Input 8 4 5 4 2" xfId="8425" xr:uid="{00000000-0005-0000-0000-0000371F0000}"/>
    <cellStyle name="Input 8 4 5 5" xfId="8426" xr:uid="{00000000-0005-0000-0000-0000381F0000}"/>
    <cellStyle name="Input 8 4 5 5 2" xfId="8427" xr:uid="{00000000-0005-0000-0000-0000391F0000}"/>
    <cellStyle name="Input 8 4 5 6" xfId="8428" xr:uid="{00000000-0005-0000-0000-00003A1F0000}"/>
    <cellStyle name="Input 8 4 5 6 2" xfId="8429" xr:uid="{00000000-0005-0000-0000-00003B1F0000}"/>
    <cellStyle name="Input 8 4 5 7" xfId="8430" xr:uid="{00000000-0005-0000-0000-00003C1F0000}"/>
    <cellStyle name="Input 8 4 5 7 2" xfId="8431" xr:uid="{00000000-0005-0000-0000-00003D1F0000}"/>
    <cellStyle name="Input 8 4 5 8" xfId="8432" xr:uid="{00000000-0005-0000-0000-00003E1F0000}"/>
    <cellStyle name="Input 8 4 5 8 2" xfId="8433" xr:uid="{00000000-0005-0000-0000-00003F1F0000}"/>
    <cellStyle name="Input 8 4 5 9" xfId="8434" xr:uid="{00000000-0005-0000-0000-0000401F0000}"/>
    <cellStyle name="Input 8 4 5 9 2" xfId="8435" xr:uid="{00000000-0005-0000-0000-0000411F0000}"/>
    <cellStyle name="Input 8 4 6" xfId="8436" xr:uid="{00000000-0005-0000-0000-0000421F0000}"/>
    <cellStyle name="Input 8 4 6 10" xfId="8437" xr:uid="{00000000-0005-0000-0000-0000431F0000}"/>
    <cellStyle name="Input 8 4 6 10 2" xfId="8438" xr:uid="{00000000-0005-0000-0000-0000441F0000}"/>
    <cellStyle name="Input 8 4 6 11" xfId="8439" xr:uid="{00000000-0005-0000-0000-0000451F0000}"/>
    <cellStyle name="Input 8 4 6 11 2" xfId="8440" xr:uid="{00000000-0005-0000-0000-0000461F0000}"/>
    <cellStyle name="Input 8 4 6 12" xfId="8441" xr:uid="{00000000-0005-0000-0000-0000471F0000}"/>
    <cellStyle name="Input 8 4 6 12 2" xfId="8442" xr:uid="{00000000-0005-0000-0000-0000481F0000}"/>
    <cellStyle name="Input 8 4 6 13" xfId="8443" xr:uid="{00000000-0005-0000-0000-0000491F0000}"/>
    <cellStyle name="Input 8 4 6 13 2" xfId="8444" xr:uid="{00000000-0005-0000-0000-00004A1F0000}"/>
    <cellStyle name="Input 8 4 6 14" xfId="8445" xr:uid="{00000000-0005-0000-0000-00004B1F0000}"/>
    <cellStyle name="Input 8 4 6 14 2" xfId="8446" xr:uid="{00000000-0005-0000-0000-00004C1F0000}"/>
    <cellStyle name="Input 8 4 6 15" xfId="8447" xr:uid="{00000000-0005-0000-0000-00004D1F0000}"/>
    <cellStyle name="Input 8 4 6 2" xfId="8448" xr:uid="{00000000-0005-0000-0000-00004E1F0000}"/>
    <cellStyle name="Input 8 4 6 2 2" xfId="8449" xr:uid="{00000000-0005-0000-0000-00004F1F0000}"/>
    <cellStyle name="Input 8 4 6 3" xfId="8450" xr:uid="{00000000-0005-0000-0000-0000501F0000}"/>
    <cellStyle name="Input 8 4 6 3 2" xfId="8451" xr:uid="{00000000-0005-0000-0000-0000511F0000}"/>
    <cellStyle name="Input 8 4 6 4" xfId="8452" xr:uid="{00000000-0005-0000-0000-0000521F0000}"/>
    <cellStyle name="Input 8 4 6 4 2" xfId="8453" xr:uid="{00000000-0005-0000-0000-0000531F0000}"/>
    <cellStyle name="Input 8 4 6 5" xfId="8454" xr:uid="{00000000-0005-0000-0000-0000541F0000}"/>
    <cellStyle name="Input 8 4 6 5 2" xfId="8455" xr:uid="{00000000-0005-0000-0000-0000551F0000}"/>
    <cellStyle name="Input 8 4 6 6" xfId="8456" xr:uid="{00000000-0005-0000-0000-0000561F0000}"/>
    <cellStyle name="Input 8 4 6 6 2" xfId="8457" xr:uid="{00000000-0005-0000-0000-0000571F0000}"/>
    <cellStyle name="Input 8 4 6 7" xfId="8458" xr:uid="{00000000-0005-0000-0000-0000581F0000}"/>
    <cellStyle name="Input 8 4 6 7 2" xfId="8459" xr:uid="{00000000-0005-0000-0000-0000591F0000}"/>
    <cellStyle name="Input 8 4 6 8" xfId="8460" xr:uid="{00000000-0005-0000-0000-00005A1F0000}"/>
    <cellStyle name="Input 8 4 6 8 2" xfId="8461" xr:uid="{00000000-0005-0000-0000-00005B1F0000}"/>
    <cellStyle name="Input 8 4 6 9" xfId="8462" xr:uid="{00000000-0005-0000-0000-00005C1F0000}"/>
    <cellStyle name="Input 8 4 6 9 2" xfId="8463" xr:uid="{00000000-0005-0000-0000-00005D1F0000}"/>
    <cellStyle name="Input 8 4 7" xfId="8464" xr:uid="{00000000-0005-0000-0000-00005E1F0000}"/>
    <cellStyle name="Input 8 4 7 2" xfId="8465" xr:uid="{00000000-0005-0000-0000-00005F1F0000}"/>
    <cellStyle name="Input 8 4 8" xfId="8466" xr:uid="{00000000-0005-0000-0000-0000601F0000}"/>
    <cellStyle name="Input 8 4 8 2" xfId="8467" xr:uid="{00000000-0005-0000-0000-0000611F0000}"/>
    <cellStyle name="Input 8 4 9" xfId="8468" xr:uid="{00000000-0005-0000-0000-0000621F0000}"/>
    <cellStyle name="Input 8 4 9 2" xfId="8469" xr:uid="{00000000-0005-0000-0000-0000631F0000}"/>
    <cellStyle name="Input 8 5" xfId="8470" xr:uid="{00000000-0005-0000-0000-0000641F0000}"/>
    <cellStyle name="Input 8 5 10" xfId="8471" xr:uid="{00000000-0005-0000-0000-0000651F0000}"/>
    <cellStyle name="Input 8 5 10 2" xfId="8472" xr:uid="{00000000-0005-0000-0000-0000661F0000}"/>
    <cellStyle name="Input 8 5 11" xfId="8473" xr:uid="{00000000-0005-0000-0000-0000671F0000}"/>
    <cellStyle name="Input 8 5 11 2" xfId="8474" xr:uid="{00000000-0005-0000-0000-0000681F0000}"/>
    <cellStyle name="Input 8 5 12" xfId="8475" xr:uid="{00000000-0005-0000-0000-0000691F0000}"/>
    <cellStyle name="Input 8 5 12 2" xfId="8476" xr:uid="{00000000-0005-0000-0000-00006A1F0000}"/>
    <cellStyle name="Input 8 5 13" xfId="8477" xr:uid="{00000000-0005-0000-0000-00006B1F0000}"/>
    <cellStyle name="Input 8 5 13 2" xfId="8478" xr:uid="{00000000-0005-0000-0000-00006C1F0000}"/>
    <cellStyle name="Input 8 5 14" xfId="8479" xr:uid="{00000000-0005-0000-0000-00006D1F0000}"/>
    <cellStyle name="Input 8 5 14 2" xfId="8480" xr:uid="{00000000-0005-0000-0000-00006E1F0000}"/>
    <cellStyle name="Input 8 5 15" xfId="8481" xr:uid="{00000000-0005-0000-0000-00006F1F0000}"/>
    <cellStyle name="Input 8 5 15 2" xfId="8482" xr:uid="{00000000-0005-0000-0000-0000701F0000}"/>
    <cellStyle name="Input 8 5 16" xfId="8483" xr:uid="{00000000-0005-0000-0000-0000711F0000}"/>
    <cellStyle name="Input 8 5 16 2" xfId="8484" xr:uid="{00000000-0005-0000-0000-0000721F0000}"/>
    <cellStyle name="Input 8 5 17" xfId="8485" xr:uid="{00000000-0005-0000-0000-0000731F0000}"/>
    <cellStyle name="Input 8 5 17 2" xfId="8486" xr:uid="{00000000-0005-0000-0000-0000741F0000}"/>
    <cellStyle name="Input 8 5 18" xfId="8487" xr:uid="{00000000-0005-0000-0000-0000751F0000}"/>
    <cellStyle name="Input 8 5 18 2" xfId="8488" xr:uid="{00000000-0005-0000-0000-0000761F0000}"/>
    <cellStyle name="Input 8 5 19" xfId="8489" xr:uid="{00000000-0005-0000-0000-0000771F0000}"/>
    <cellStyle name="Input 8 5 19 2" xfId="8490" xr:uid="{00000000-0005-0000-0000-0000781F0000}"/>
    <cellStyle name="Input 8 5 2" xfId="8491" xr:uid="{00000000-0005-0000-0000-0000791F0000}"/>
    <cellStyle name="Input 8 5 2 10" xfId="8492" xr:uid="{00000000-0005-0000-0000-00007A1F0000}"/>
    <cellStyle name="Input 8 5 2 10 2" xfId="8493" xr:uid="{00000000-0005-0000-0000-00007B1F0000}"/>
    <cellStyle name="Input 8 5 2 11" xfId="8494" xr:uid="{00000000-0005-0000-0000-00007C1F0000}"/>
    <cellStyle name="Input 8 5 2 11 2" xfId="8495" xr:uid="{00000000-0005-0000-0000-00007D1F0000}"/>
    <cellStyle name="Input 8 5 2 12" xfId="8496" xr:uid="{00000000-0005-0000-0000-00007E1F0000}"/>
    <cellStyle name="Input 8 5 2 12 2" xfId="8497" xr:uid="{00000000-0005-0000-0000-00007F1F0000}"/>
    <cellStyle name="Input 8 5 2 13" xfId="8498" xr:uid="{00000000-0005-0000-0000-0000801F0000}"/>
    <cellStyle name="Input 8 5 2 13 2" xfId="8499" xr:uid="{00000000-0005-0000-0000-0000811F0000}"/>
    <cellStyle name="Input 8 5 2 14" xfId="8500" xr:uid="{00000000-0005-0000-0000-0000821F0000}"/>
    <cellStyle name="Input 8 5 2 14 2" xfId="8501" xr:uid="{00000000-0005-0000-0000-0000831F0000}"/>
    <cellStyle name="Input 8 5 2 15" xfId="8502" xr:uid="{00000000-0005-0000-0000-0000841F0000}"/>
    <cellStyle name="Input 8 5 2 15 2" xfId="8503" xr:uid="{00000000-0005-0000-0000-0000851F0000}"/>
    <cellStyle name="Input 8 5 2 16" xfId="8504" xr:uid="{00000000-0005-0000-0000-0000861F0000}"/>
    <cellStyle name="Input 8 5 2 16 2" xfId="8505" xr:uid="{00000000-0005-0000-0000-0000871F0000}"/>
    <cellStyle name="Input 8 5 2 17" xfId="8506" xr:uid="{00000000-0005-0000-0000-0000881F0000}"/>
    <cellStyle name="Input 8 5 2 17 2" xfId="8507" xr:uid="{00000000-0005-0000-0000-0000891F0000}"/>
    <cellStyle name="Input 8 5 2 18" xfId="8508" xr:uid="{00000000-0005-0000-0000-00008A1F0000}"/>
    <cellStyle name="Input 8 5 2 18 2" xfId="8509" xr:uid="{00000000-0005-0000-0000-00008B1F0000}"/>
    <cellStyle name="Input 8 5 2 19" xfId="8510" xr:uid="{00000000-0005-0000-0000-00008C1F0000}"/>
    <cellStyle name="Input 8 5 2 2" xfId="8511" xr:uid="{00000000-0005-0000-0000-00008D1F0000}"/>
    <cellStyle name="Input 8 5 2 2 2" xfId="8512" xr:uid="{00000000-0005-0000-0000-00008E1F0000}"/>
    <cellStyle name="Input 8 5 2 3" xfId="8513" xr:uid="{00000000-0005-0000-0000-00008F1F0000}"/>
    <cellStyle name="Input 8 5 2 3 2" xfId="8514" xr:uid="{00000000-0005-0000-0000-0000901F0000}"/>
    <cellStyle name="Input 8 5 2 4" xfId="8515" xr:uid="{00000000-0005-0000-0000-0000911F0000}"/>
    <cellStyle name="Input 8 5 2 4 2" xfId="8516" xr:uid="{00000000-0005-0000-0000-0000921F0000}"/>
    <cellStyle name="Input 8 5 2 5" xfId="8517" xr:uid="{00000000-0005-0000-0000-0000931F0000}"/>
    <cellStyle name="Input 8 5 2 5 2" xfId="8518" xr:uid="{00000000-0005-0000-0000-0000941F0000}"/>
    <cellStyle name="Input 8 5 2 6" xfId="8519" xr:uid="{00000000-0005-0000-0000-0000951F0000}"/>
    <cellStyle name="Input 8 5 2 6 2" xfId="8520" xr:uid="{00000000-0005-0000-0000-0000961F0000}"/>
    <cellStyle name="Input 8 5 2 7" xfId="8521" xr:uid="{00000000-0005-0000-0000-0000971F0000}"/>
    <cellStyle name="Input 8 5 2 7 2" xfId="8522" xr:uid="{00000000-0005-0000-0000-0000981F0000}"/>
    <cellStyle name="Input 8 5 2 8" xfId="8523" xr:uid="{00000000-0005-0000-0000-0000991F0000}"/>
    <cellStyle name="Input 8 5 2 8 2" xfId="8524" xr:uid="{00000000-0005-0000-0000-00009A1F0000}"/>
    <cellStyle name="Input 8 5 2 9" xfId="8525" xr:uid="{00000000-0005-0000-0000-00009B1F0000}"/>
    <cellStyle name="Input 8 5 2 9 2" xfId="8526" xr:uid="{00000000-0005-0000-0000-00009C1F0000}"/>
    <cellStyle name="Input 8 5 20" xfId="8527" xr:uid="{00000000-0005-0000-0000-00009D1F0000}"/>
    <cellStyle name="Input 8 5 3" xfId="8528" xr:uid="{00000000-0005-0000-0000-00009E1F0000}"/>
    <cellStyle name="Input 8 5 3 10" xfId="8529" xr:uid="{00000000-0005-0000-0000-00009F1F0000}"/>
    <cellStyle name="Input 8 5 3 10 2" xfId="8530" xr:uid="{00000000-0005-0000-0000-0000A01F0000}"/>
    <cellStyle name="Input 8 5 3 11" xfId="8531" xr:uid="{00000000-0005-0000-0000-0000A11F0000}"/>
    <cellStyle name="Input 8 5 3 11 2" xfId="8532" xr:uid="{00000000-0005-0000-0000-0000A21F0000}"/>
    <cellStyle name="Input 8 5 3 12" xfId="8533" xr:uid="{00000000-0005-0000-0000-0000A31F0000}"/>
    <cellStyle name="Input 8 5 3 12 2" xfId="8534" xr:uid="{00000000-0005-0000-0000-0000A41F0000}"/>
    <cellStyle name="Input 8 5 3 13" xfId="8535" xr:uid="{00000000-0005-0000-0000-0000A51F0000}"/>
    <cellStyle name="Input 8 5 3 13 2" xfId="8536" xr:uid="{00000000-0005-0000-0000-0000A61F0000}"/>
    <cellStyle name="Input 8 5 3 14" xfId="8537" xr:uid="{00000000-0005-0000-0000-0000A71F0000}"/>
    <cellStyle name="Input 8 5 3 14 2" xfId="8538" xr:uid="{00000000-0005-0000-0000-0000A81F0000}"/>
    <cellStyle name="Input 8 5 3 15" xfId="8539" xr:uid="{00000000-0005-0000-0000-0000A91F0000}"/>
    <cellStyle name="Input 8 5 3 15 2" xfId="8540" xr:uid="{00000000-0005-0000-0000-0000AA1F0000}"/>
    <cellStyle name="Input 8 5 3 16" xfId="8541" xr:uid="{00000000-0005-0000-0000-0000AB1F0000}"/>
    <cellStyle name="Input 8 5 3 16 2" xfId="8542" xr:uid="{00000000-0005-0000-0000-0000AC1F0000}"/>
    <cellStyle name="Input 8 5 3 17" xfId="8543" xr:uid="{00000000-0005-0000-0000-0000AD1F0000}"/>
    <cellStyle name="Input 8 5 3 17 2" xfId="8544" xr:uid="{00000000-0005-0000-0000-0000AE1F0000}"/>
    <cellStyle name="Input 8 5 3 18" xfId="8545" xr:uid="{00000000-0005-0000-0000-0000AF1F0000}"/>
    <cellStyle name="Input 8 5 3 2" xfId="8546" xr:uid="{00000000-0005-0000-0000-0000B01F0000}"/>
    <cellStyle name="Input 8 5 3 2 2" xfId="8547" xr:uid="{00000000-0005-0000-0000-0000B11F0000}"/>
    <cellStyle name="Input 8 5 3 3" xfId="8548" xr:uid="{00000000-0005-0000-0000-0000B21F0000}"/>
    <cellStyle name="Input 8 5 3 3 2" xfId="8549" xr:uid="{00000000-0005-0000-0000-0000B31F0000}"/>
    <cellStyle name="Input 8 5 3 4" xfId="8550" xr:uid="{00000000-0005-0000-0000-0000B41F0000}"/>
    <cellStyle name="Input 8 5 3 4 2" xfId="8551" xr:uid="{00000000-0005-0000-0000-0000B51F0000}"/>
    <cellStyle name="Input 8 5 3 5" xfId="8552" xr:uid="{00000000-0005-0000-0000-0000B61F0000}"/>
    <cellStyle name="Input 8 5 3 5 2" xfId="8553" xr:uid="{00000000-0005-0000-0000-0000B71F0000}"/>
    <cellStyle name="Input 8 5 3 6" xfId="8554" xr:uid="{00000000-0005-0000-0000-0000B81F0000}"/>
    <cellStyle name="Input 8 5 3 6 2" xfId="8555" xr:uid="{00000000-0005-0000-0000-0000B91F0000}"/>
    <cellStyle name="Input 8 5 3 7" xfId="8556" xr:uid="{00000000-0005-0000-0000-0000BA1F0000}"/>
    <cellStyle name="Input 8 5 3 7 2" xfId="8557" xr:uid="{00000000-0005-0000-0000-0000BB1F0000}"/>
    <cellStyle name="Input 8 5 3 8" xfId="8558" xr:uid="{00000000-0005-0000-0000-0000BC1F0000}"/>
    <cellStyle name="Input 8 5 3 8 2" xfId="8559" xr:uid="{00000000-0005-0000-0000-0000BD1F0000}"/>
    <cellStyle name="Input 8 5 3 9" xfId="8560" xr:uid="{00000000-0005-0000-0000-0000BE1F0000}"/>
    <cellStyle name="Input 8 5 3 9 2" xfId="8561" xr:uid="{00000000-0005-0000-0000-0000BF1F0000}"/>
    <cellStyle name="Input 8 5 4" xfId="8562" xr:uid="{00000000-0005-0000-0000-0000C01F0000}"/>
    <cellStyle name="Input 8 5 4 10" xfId="8563" xr:uid="{00000000-0005-0000-0000-0000C11F0000}"/>
    <cellStyle name="Input 8 5 4 10 2" xfId="8564" xr:uid="{00000000-0005-0000-0000-0000C21F0000}"/>
    <cellStyle name="Input 8 5 4 11" xfId="8565" xr:uid="{00000000-0005-0000-0000-0000C31F0000}"/>
    <cellStyle name="Input 8 5 4 11 2" xfId="8566" xr:uid="{00000000-0005-0000-0000-0000C41F0000}"/>
    <cellStyle name="Input 8 5 4 12" xfId="8567" xr:uid="{00000000-0005-0000-0000-0000C51F0000}"/>
    <cellStyle name="Input 8 5 4 12 2" xfId="8568" xr:uid="{00000000-0005-0000-0000-0000C61F0000}"/>
    <cellStyle name="Input 8 5 4 13" xfId="8569" xr:uid="{00000000-0005-0000-0000-0000C71F0000}"/>
    <cellStyle name="Input 8 5 4 13 2" xfId="8570" xr:uid="{00000000-0005-0000-0000-0000C81F0000}"/>
    <cellStyle name="Input 8 5 4 14" xfId="8571" xr:uid="{00000000-0005-0000-0000-0000C91F0000}"/>
    <cellStyle name="Input 8 5 4 14 2" xfId="8572" xr:uid="{00000000-0005-0000-0000-0000CA1F0000}"/>
    <cellStyle name="Input 8 5 4 15" xfId="8573" xr:uid="{00000000-0005-0000-0000-0000CB1F0000}"/>
    <cellStyle name="Input 8 5 4 15 2" xfId="8574" xr:uid="{00000000-0005-0000-0000-0000CC1F0000}"/>
    <cellStyle name="Input 8 5 4 16" xfId="8575" xr:uid="{00000000-0005-0000-0000-0000CD1F0000}"/>
    <cellStyle name="Input 8 5 4 2" xfId="8576" xr:uid="{00000000-0005-0000-0000-0000CE1F0000}"/>
    <cellStyle name="Input 8 5 4 2 2" xfId="8577" xr:uid="{00000000-0005-0000-0000-0000CF1F0000}"/>
    <cellStyle name="Input 8 5 4 3" xfId="8578" xr:uid="{00000000-0005-0000-0000-0000D01F0000}"/>
    <cellStyle name="Input 8 5 4 3 2" xfId="8579" xr:uid="{00000000-0005-0000-0000-0000D11F0000}"/>
    <cellStyle name="Input 8 5 4 4" xfId="8580" xr:uid="{00000000-0005-0000-0000-0000D21F0000}"/>
    <cellStyle name="Input 8 5 4 4 2" xfId="8581" xr:uid="{00000000-0005-0000-0000-0000D31F0000}"/>
    <cellStyle name="Input 8 5 4 5" xfId="8582" xr:uid="{00000000-0005-0000-0000-0000D41F0000}"/>
    <cellStyle name="Input 8 5 4 5 2" xfId="8583" xr:uid="{00000000-0005-0000-0000-0000D51F0000}"/>
    <cellStyle name="Input 8 5 4 6" xfId="8584" xr:uid="{00000000-0005-0000-0000-0000D61F0000}"/>
    <cellStyle name="Input 8 5 4 6 2" xfId="8585" xr:uid="{00000000-0005-0000-0000-0000D71F0000}"/>
    <cellStyle name="Input 8 5 4 7" xfId="8586" xr:uid="{00000000-0005-0000-0000-0000D81F0000}"/>
    <cellStyle name="Input 8 5 4 7 2" xfId="8587" xr:uid="{00000000-0005-0000-0000-0000D91F0000}"/>
    <cellStyle name="Input 8 5 4 8" xfId="8588" xr:uid="{00000000-0005-0000-0000-0000DA1F0000}"/>
    <cellStyle name="Input 8 5 4 8 2" xfId="8589" xr:uid="{00000000-0005-0000-0000-0000DB1F0000}"/>
    <cellStyle name="Input 8 5 4 9" xfId="8590" xr:uid="{00000000-0005-0000-0000-0000DC1F0000}"/>
    <cellStyle name="Input 8 5 4 9 2" xfId="8591" xr:uid="{00000000-0005-0000-0000-0000DD1F0000}"/>
    <cellStyle name="Input 8 5 5" xfId="8592" xr:uid="{00000000-0005-0000-0000-0000DE1F0000}"/>
    <cellStyle name="Input 8 5 5 10" xfId="8593" xr:uid="{00000000-0005-0000-0000-0000DF1F0000}"/>
    <cellStyle name="Input 8 5 5 10 2" xfId="8594" xr:uid="{00000000-0005-0000-0000-0000E01F0000}"/>
    <cellStyle name="Input 8 5 5 11" xfId="8595" xr:uid="{00000000-0005-0000-0000-0000E11F0000}"/>
    <cellStyle name="Input 8 5 5 11 2" xfId="8596" xr:uid="{00000000-0005-0000-0000-0000E21F0000}"/>
    <cellStyle name="Input 8 5 5 12" xfId="8597" xr:uid="{00000000-0005-0000-0000-0000E31F0000}"/>
    <cellStyle name="Input 8 5 5 12 2" xfId="8598" xr:uid="{00000000-0005-0000-0000-0000E41F0000}"/>
    <cellStyle name="Input 8 5 5 13" xfId="8599" xr:uid="{00000000-0005-0000-0000-0000E51F0000}"/>
    <cellStyle name="Input 8 5 5 13 2" xfId="8600" xr:uid="{00000000-0005-0000-0000-0000E61F0000}"/>
    <cellStyle name="Input 8 5 5 14" xfId="8601" xr:uid="{00000000-0005-0000-0000-0000E71F0000}"/>
    <cellStyle name="Input 8 5 5 14 2" xfId="8602" xr:uid="{00000000-0005-0000-0000-0000E81F0000}"/>
    <cellStyle name="Input 8 5 5 15" xfId="8603" xr:uid="{00000000-0005-0000-0000-0000E91F0000}"/>
    <cellStyle name="Input 8 5 5 15 2" xfId="8604" xr:uid="{00000000-0005-0000-0000-0000EA1F0000}"/>
    <cellStyle name="Input 8 5 5 16" xfId="8605" xr:uid="{00000000-0005-0000-0000-0000EB1F0000}"/>
    <cellStyle name="Input 8 5 5 2" xfId="8606" xr:uid="{00000000-0005-0000-0000-0000EC1F0000}"/>
    <cellStyle name="Input 8 5 5 2 2" xfId="8607" xr:uid="{00000000-0005-0000-0000-0000ED1F0000}"/>
    <cellStyle name="Input 8 5 5 3" xfId="8608" xr:uid="{00000000-0005-0000-0000-0000EE1F0000}"/>
    <cellStyle name="Input 8 5 5 3 2" xfId="8609" xr:uid="{00000000-0005-0000-0000-0000EF1F0000}"/>
    <cellStyle name="Input 8 5 5 4" xfId="8610" xr:uid="{00000000-0005-0000-0000-0000F01F0000}"/>
    <cellStyle name="Input 8 5 5 4 2" xfId="8611" xr:uid="{00000000-0005-0000-0000-0000F11F0000}"/>
    <cellStyle name="Input 8 5 5 5" xfId="8612" xr:uid="{00000000-0005-0000-0000-0000F21F0000}"/>
    <cellStyle name="Input 8 5 5 5 2" xfId="8613" xr:uid="{00000000-0005-0000-0000-0000F31F0000}"/>
    <cellStyle name="Input 8 5 5 6" xfId="8614" xr:uid="{00000000-0005-0000-0000-0000F41F0000}"/>
    <cellStyle name="Input 8 5 5 6 2" xfId="8615" xr:uid="{00000000-0005-0000-0000-0000F51F0000}"/>
    <cellStyle name="Input 8 5 5 7" xfId="8616" xr:uid="{00000000-0005-0000-0000-0000F61F0000}"/>
    <cellStyle name="Input 8 5 5 7 2" xfId="8617" xr:uid="{00000000-0005-0000-0000-0000F71F0000}"/>
    <cellStyle name="Input 8 5 5 8" xfId="8618" xr:uid="{00000000-0005-0000-0000-0000F81F0000}"/>
    <cellStyle name="Input 8 5 5 8 2" xfId="8619" xr:uid="{00000000-0005-0000-0000-0000F91F0000}"/>
    <cellStyle name="Input 8 5 5 9" xfId="8620" xr:uid="{00000000-0005-0000-0000-0000FA1F0000}"/>
    <cellStyle name="Input 8 5 5 9 2" xfId="8621" xr:uid="{00000000-0005-0000-0000-0000FB1F0000}"/>
    <cellStyle name="Input 8 5 6" xfId="8622" xr:uid="{00000000-0005-0000-0000-0000FC1F0000}"/>
    <cellStyle name="Input 8 5 6 10" xfId="8623" xr:uid="{00000000-0005-0000-0000-0000FD1F0000}"/>
    <cellStyle name="Input 8 5 6 10 2" xfId="8624" xr:uid="{00000000-0005-0000-0000-0000FE1F0000}"/>
    <cellStyle name="Input 8 5 6 11" xfId="8625" xr:uid="{00000000-0005-0000-0000-0000FF1F0000}"/>
    <cellStyle name="Input 8 5 6 11 2" xfId="8626" xr:uid="{00000000-0005-0000-0000-000000200000}"/>
    <cellStyle name="Input 8 5 6 12" xfId="8627" xr:uid="{00000000-0005-0000-0000-000001200000}"/>
    <cellStyle name="Input 8 5 6 12 2" xfId="8628" xr:uid="{00000000-0005-0000-0000-000002200000}"/>
    <cellStyle name="Input 8 5 6 13" xfId="8629" xr:uid="{00000000-0005-0000-0000-000003200000}"/>
    <cellStyle name="Input 8 5 6 13 2" xfId="8630" xr:uid="{00000000-0005-0000-0000-000004200000}"/>
    <cellStyle name="Input 8 5 6 14" xfId="8631" xr:uid="{00000000-0005-0000-0000-000005200000}"/>
    <cellStyle name="Input 8 5 6 14 2" xfId="8632" xr:uid="{00000000-0005-0000-0000-000006200000}"/>
    <cellStyle name="Input 8 5 6 15" xfId="8633" xr:uid="{00000000-0005-0000-0000-000007200000}"/>
    <cellStyle name="Input 8 5 6 2" xfId="8634" xr:uid="{00000000-0005-0000-0000-000008200000}"/>
    <cellStyle name="Input 8 5 6 2 2" xfId="8635" xr:uid="{00000000-0005-0000-0000-000009200000}"/>
    <cellStyle name="Input 8 5 6 3" xfId="8636" xr:uid="{00000000-0005-0000-0000-00000A200000}"/>
    <cellStyle name="Input 8 5 6 3 2" xfId="8637" xr:uid="{00000000-0005-0000-0000-00000B200000}"/>
    <cellStyle name="Input 8 5 6 4" xfId="8638" xr:uid="{00000000-0005-0000-0000-00000C200000}"/>
    <cellStyle name="Input 8 5 6 4 2" xfId="8639" xr:uid="{00000000-0005-0000-0000-00000D200000}"/>
    <cellStyle name="Input 8 5 6 5" xfId="8640" xr:uid="{00000000-0005-0000-0000-00000E200000}"/>
    <cellStyle name="Input 8 5 6 5 2" xfId="8641" xr:uid="{00000000-0005-0000-0000-00000F200000}"/>
    <cellStyle name="Input 8 5 6 6" xfId="8642" xr:uid="{00000000-0005-0000-0000-000010200000}"/>
    <cellStyle name="Input 8 5 6 6 2" xfId="8643" xr:uid="{00000000-0005-0000-0000-000011200000}"/>
    <cellStyle name="Input 8 5 6 7" xfId="8644" xr:uid="{00000000-0005-0000-0000-000012200000}"/>
    <cellStyle name="Input 8 5 6 7 2" xfId="8645" xr:uid="{00000000-0005-0000-0000-000013200000}"/>
    <cellStyle name="Input 8 5 6 8" xfId="8646" xr:uid="{00000000-0005-0000-0000-000014200000}"/>
    <cellStyle name="Input 8 5 6 8 2" xfId="8647" xr:uid="{00000000-0005-0000-0000-000015200000}"/>
    <cellStyle name="Input 8 5 6 9" xfId="8648" xr:uid="{00000000-0005-0000-0000-000016200000}"/>
    <cellStyle name="Input 8 5 6 9 2" xfId="8649" xr:uid="{00000000-0005-0000-0000-000017200000}"/>
    <cellStyle name="Input 8 5 7" xfId="8650" xr:uid="{00000000-0005-0000-0000-000018200000}"/>
    <cellStyle name="Input 8 5 7 2" xfId="8651" xr:uid="{00000000-0005-0000-0000-000019200000}"/>
    <cellStyle name="Input 8 5 8" xfId="8652" xr:uid="{00000000-0005-0000-0000-00001A200000}"/>
    <cellStyle name="Input 8 5 8 2" xfId="8653" xr:uid="{00000000-0005-0000-0000-00001B200000}"/>
    <cellStyle name="Input 8 5 9" xfId="8654" xr:uid="{00000000-0005-0000-0000-00001C200000}"/>
    <cellStyle name="Input 8 5 9 2" xfId="8655" xr:uid="{00000000-0005-0000-0000-00001D200000}"/>
    <cellStyle name="Input 8 6" xfId="8656" xr:uid="{00000000-0005-0000-0000-00001E200000}"/>
    <cellStyle name="Input 8 6 10" xfId="8657" xr:uid="{00000000-0005-0000-0000-00001F200000}"/>
    <cellStyle name="Input 8 6 10 2" xfId="8658" xr:uid="{00000000-0005-0000-0000-000020200000}"/>
    <cellStyle name="Input 8 6 11" xfId="8659" xr:uid="{00000000-0005-0000-0000-000021200000}"/>
    <cellStyle name="Input 8 6 11 2" xfId="8660" xr:uid="{00000000-0005-0000-0000-000022200000}"/>
    <cellStyle name="Input 8 6 12" xfId="8661" xr:uid="{00000000-0005-0000-0000-000023200000}"/>
    <cellStyle name="Input 8 6 12 2" xfId="8662" xr:uid="{00000000-0005-0000-0000-000024200000}"/>
    <cellStyle name="Input 8 6 13" xfId="8663" xr:uid="{00000000-0005-0000-0000-000025200000}"/>
    <cellStyle name="Input 8 6 13 2" xfId="8664" xr:uid="{00000000-0005-0000-0000-000026200000}"/>
    <cellStyle name="Input 8 6 14" xfId="8665" xr:uid="{00000000-0005-0000-0000-000027200000}"/>
    <cellStyle name="Input 8 6 14 2" xfId="8666" xr:uid="{00000000-0005-0000-0000-000028200000}"/>
    <cellStyle name="Input 8 6 15" xfId="8667" xr:uid="{00000000-0005-0000-0000-000029200000}"/>
    <cellStyle name="Input 8 6 15 2" xfId="8668" xr:uid="{00000000-0005-0000-0000-00002A200000}"/>
    <cellStyle name="Input 8 6 16" xfId="8669" xr:uid="{00000000-0005-0000-0000-00002B200000}"/>
    <cellStyle name="Input 8 6 16 2" xfId="8670" xr:uid="{00000000-0005-0000-0000-00002C200000}"/>
    <cellStyle name="Input 8 6 17" xfId="8671" xr:uid="{00000000-0005-0000-0000-00002D200000}"/>
    <cellStyle name="Input 8 6 17 2" xfId="8672" xr:uid="{00000000-0005-0000-0000-00002E200000}"/>
    <cellStyle name="Input 8 6 18" xfId="8673" xr:uid="{00000000-0005-0000-0000-00002F200000}"/>
    <cellStyle name="Input 8 6 18 2" xfId="8674" xr:uid="{00000000-0005-0000-0000-000030200000}"/>
    <cellStyle name="Input 8 6 19" xfId="8675" xr:uid="{00000000-0005-0000-0000-000031200000}"/>
    <cellStyle name="Input 8 6 2" xfId="8676" xr:uid="{00000000-0005-0000-0000-000032200000}"/>
    <cellStyle name="Input 8 6 2 10" xfId="8677" xr:uid="{00000000-0005-0000-0000-000033200000}"/>
    <cellStyle name="Input 8 6 2 10 2" xfId="8678" xr:uid="{00000000-0005-0000-0000-000034200000}"/>
    <cellStyle name="Input 8 6 2 11" xfId="8679" xr:uid="{00000000-0005-0000-0000-000035200000}"/>
    <cellStyle name="Input 8 6 2 11 2" xfId="8680" xr:uid="{00000000-0005-0000-0000-000036200000}"/>
    <cellStyle name="Input 8 6 2 12" xfId="8681" xr:uid="{00000000-0005-0000-0000-000037200000}"/>
    <cellStyle name="Input 8 6 2 12 2" xfId="8682" xr:uid="{00000000-0005-0000-0000-000038200000}"/>
    <cellStyle name="Input 8 6 2 13" xfId="8683" xr:uid="{00000000-0005-0000-0000-000039200000}"/>
    <cellStyle name="Input 8 6 2 13 2" xfId="8684" xr:uid="{00000000-0005-0000-0000-00003A200000}"/>
    <cellStyle name="Input 8 6 2 14" xfId="8685" xr:uid="{00000000-0005-0000-0000-00003B200000}"/>
    <cellStyle name="Input 8 6 2 14 2" xfId="8686" xr:uid="{00000000-0005-0000-0000-00003C200000}"/>
    <cellStyle name="Input 8 6 2 15" xfId="8687" xr:uid="{00000000-0005-0000-0000-00003D200000}"/>
    <cellStyle name="Input 8 6 2 15 2" xfId="8688" xr:uid="{00000000-0005-0000-0000-00003E200000}"/>
    <cellStyle name="Input 8 6 2 16" xfId="8689" xr:uid="{00000000-0005-0000-0000-00003F200000}"/>
    <cellStyle name="Input 8 6 2 16 2" xfId="8690" xr:uid="{00000000-0005-0000-0000-000040200000}"/>
    <cellStyle name="Input 8 6 2 17" xfId="8691" xr:uid="{00000000-0005-0000-0000-000041200000}"/>
    <cellStyle name="Input 8 6 2 17 2" xfId="8692" xr:uid="{00000000-0005-0000-0000-000042200000}"/>
    <cellStyle name="Input 8 6 2 18" xfId="8693" xr:uid="{00000000-0005-0000-0000-000043200000}"/>
    <cellStyle name="Input 8 6 2 2" xfId="8694" xr:uid="{00000000-0005-0000-0000-000044200000}"/>
    <cellStyle name="Input 8 6 2 2 2" xfId="8695" xr:uid="{00000000-0005-0000-0000-000045200000}"/>
    <cellStyle name="Input 8 6 2 3" xfId="8696" xr:uid="{00000000-0005-0000-0000-000046200000}"/>
    <cellStyle name="Input 8 6 2 3 2" xfId="8697" xr:uid="{00000000-0005-0000-0000-000047200000}"/>
    <cellStyle name="Input 8 6 2 4" xfId="8698" xr:uid="{00000000-0005-0000-0000-000048200000}"/>
    <cellStyle name="Input 8 6 2 4 2" xfId="8699" xr:uid="{00000000-0005-0000-0000-000049200000}"/>
    <cellStyle name="Input 8 6 2 5" xfId="8700" xr:uid="{00000000-0005-0000-0000-00004A200000}"/>
    <cellStyle name="Input 8 6 2 5 2" xfId="8701" xr:uid="{00000000-0005-0000-0000-00004B200000}"/>
    <cellStyle name="Input 8 6 2 6" xfId="8702" xr:uid="{00000000-0005-0000-0000-00004C200000}"/>
    <cellStyle name="Input 8 6 2 6 2" xfId="8703" xr:uid="{00000000-0005-0000-0000-00004D200000}"/>
    <cellStyle name="Input 8 6 2 7" xfId="8704" xr:uid="{00000000-0005-0000-0000-00004E200000}"/>
    <cellStyle name="Input 8 6 2 7 2" xfId="8705" xr:uid="{00000000-0005-0000-0000-00004F200000}"/>
    <cellStyle name="Input 8 6 2 8" xfId="8706" xr:uid="{00000000-0005-0000-0000-000050200000}"/>
    <cellStyle name="Input 8 6 2 8 2" xfId="8707" xr:uid="{00000000-0005-0000-0000-000051200000}"/>
    <cellStyle name="Input 8 6 2 9" xfId="8708" xr:uid="{00000000-0005-0000-0000-000052200000}"/>
    <cellStyle name="Input 8 6 2 9 2" xfId="8709" xr:uid="{00000000-0005-0000-0000-000053200000}"/>
    <cellStyle name="Input 8 6 3" xfId="8710" xr:uid="{00000000-0005-0000-0000-000054200000}"/>
    <cellStyle name="Input 8 6 3 10" xfId="8711" xr:uid="{00000000-0005-0000-0000-000055200000}"/>
    <cellStyle name="Input 8 6 3 10 2" xfId="8712" xr:uid="{00000000-0005-0000-0000-000056200000}"/>
    <cellStyle name="Input 8 6 3 11" xfId="8713" xr:uid="{00000000-0005-0000-0000-000057200000}"/>
    <cellStyle name="Input 8 6 3 11 2" xfId="8714" xr:uid="{00000000-0005-0000-0000-000058200000}"/>
    <cellStyle name="Input 8 6 3 12" xfId="8715" xr:uid="{00000000-0005-0000-0000-000059200000}"/>
    <cellStyle name="Input 8 6 3 12 2" xfId="8716" xr:uid="{00000000-0005-0000-0000-00005A200000}"/>
    <cellStyle name="Input 8 6 3 13" xfId="8717" xr:uid="{00000000-0005-0000-0000-00005B200000}"/>
    <cellStyle name="Input 8 6 3 13 2" xfId="8718" xr:uid="{00000000-0005-0000-0000-00005C200000}"/>
    <cellStyle name="Input 8 6 3 14" xfId="8719" xr:uid="{00000000-0005-0000-0000-00005D200000}"/>
    <cellStyle name="Input 8 6 3 14 2" xfId="8720" xr:uid="{00000000-0005-0000-0000-00005E200000}"/>
    <cellStyle name="Input 8 6 3 15" xfId="8721" xr:uid="{00000000-0005-0000-0000-00005F200000}"/>
    <cellStyle name="Input 8 6 3 15 2" xfId="8722" xr:uid="{00000000-0005-0000-0000-000060200000}"/>
    <cellStyle name="Input 8 6 3 16" xfId="8723" xr:uid="{00000000-0005-0000-0000-000061200000}"/>
    <cellStyle name="Input 8 6 3 2" xfId="8724" xr:uid="{00000000-0005-0000-0000-000062200000}"/>
    <cellStyle name="Input 8 6 3 2 2" xfId="8725" xr:uid="{00000000-0005-0000-0000-000063200000}"/>
    <cellStyle name="Input 8 6 3 3" xfId="8726" xr:uid="{00000000-0005-0000-0000-000064200000}"/>
    <cellStyle name="Input 8 6 3 3 2" xfId="8727" xr:uid="{00000000-0005-0000-0000-000065200000}"/>
    <cellStyle name="Input 8 6 3 4" xfId="8728" xr:uid="{00000000-0005-0000-0000-000066200000}"/>
    <cellStyle name="Input 8 6 3 4 2" xfId="8729" xr:uid="{00000000-0005-0000-0000-000067200000}"/>
    <cellStyle name="Input 8 6 3 5" xfId="8730" xr:uid="{00000000-0005-0000-0000-000068200000}"/>
    <cellStyle name="Input 8 6 3 5 2" xfId="8731" xr:uid="{00000000-0005-0000-0000-000069200000}"/>
    <cellStyle name="Input 8 6 3 6" xfId="8732" xr:uid="{00000000-0005-0000-0000-00006A200000}"/>
    <cellStyle name="Input 8 6 3 6 2" xfId="8733" xr:uid="{00000000-0005-0000-0000-00006B200000}"/>
    <cellStyle name="Input 8 6 3 7" xfId="8734" xr:uid="{00000000-0005-0000-0000-00006C200000}"/>
    <cellStyle name="Input 8 6 3 7 2" xfId="8735" xr:uid="{00000000-0005-0000-0000-00006D200000}"/>
    <cellStyle name="Input 8 6 3 8" xfId="8736" xr:uid="{00000000-0005-0000-0000-00006E200000}"/>
    <cellStyle name="Input 8 6 3 8 2" xfId="8737" xr:uid="{00000000-0005-0000-0000-00006F200000}"/>
    <cellStyle name="Input 8 6 3 9" xfId="8738" xr:uid="{00000000-0005-0000-0000-000070200000}"/>
    <cellStyle name="Input 8 6 3 9 2" xfId="8739" xr:uid="{00000000-0005-0000-0000-000071200000}"/>
    <cellStyle name="Input 8 6 4" xfId="8740" xr:uid="{00000000-0005-0000-0000-000072200000}"/>
    <cellStyle name="Input 8 6 4 10" xfId="8741" xr:uid="{00000000-0005-0000-0000-000073200000}"/>
    <cellStyle name="Input 8 6 4 10 2" xfId="8742" xr:uid="{00000000-0005-0000-0000-000074200000}"/>
    <cellStyle name="Input 8 6 4 11" xfId="8743" xr:uid="{00000000-0005-0000-0000-000075200000}"/>
    <cellStyle name="Input 8 6 4 11 2" xfId="8744" xr:uid="{00000000-0005-0000-0000-000076200000}"/>
    <cellStyle name="Input 8 6 4 12" xfId="8745" xr:uid="{00000000-0005-0000-0000-000077200000}"/>
    <cellStyle name="Input 8 6 4 12 2" xfId="8746" xr:uid="{00000000-0005-0000-0000-000078200000}"/>
    <cellStyle name="Input 8 6 4 13" xfId="8747" xr:uid="{00000000-0005-0000-0000-000079200000}"/>
    <cellStyle name="Input 8 6 4 13 2" xfId="8748" xr:uid="{00000000-0005-0000-0000-00007A200000}"/>
    <cellStyle name="Input 8 6 4 14" xfId="8749" xr:uid="{00000000-0005-0000-0000-00007B200000}"/>
    <cellStyle name="Input 8 6 4 14 2" xfId="8750" xr:uid="{00000000-0005-0000-0000-00007C200000}"/>
    <cellStyle name="Input 8 6 4 15" xfId="8751" xr:uid="{00000000-0005-0000-0000-00007D200000}"/>
    <cellStyle name="Input 8 6 4 15 2" xfId="8752" xr:uid="{00000000-0005-0000-0000-00007E200000}"/>
    <cellStyle name="Input 8 6 4 16" xfId="8753" xr:uid="{00000000-0005-0000-0000-00007F200000}"/>
    <cellStyle name="Input 8 6 4 2" xfId="8754" xr:uid="{00000000-0005-0000-0000-000080200000}"/>
    <cellStyle name="Input 8 6 4 2 2" xfId="8755" xr:uid="{00000000-0005-0000-0000-000081200000}"/>
    <cellStyle name="Input 8 6 4 3" xfId="8756" xr:uid="{00000000-0005-0000-0000-000082200000}"/>
    <cellStyle name="Input 8 6 4 3 2" xfId="8757" xr:uid="{00000000-0005-0000-0000-000083200000}"/>
    <cellStyle name="Input 8 6 4 4" xfId="8758" xr:uid="{00000000-0005-0000-0000-000084200000}"/>
    <cellStyle name="Input 8 6 4 4 2" xfId="8759" xr:uid="{00000000-0005-0000-0000-000085200000}"/>
    <cellStyle name="Input 8 6 4 5" xfId="8760" xr:uid="{00000000-0005-0000-0000-000086200000}"/>
    <cellStyle name="Input 8 6 4 5 2" xfId="8761" xr:uid="{00000000-0005-0000-0000-000087200000}"/>
    <cellStyle name="Input 8 6 4 6" xfId="8762" xr:uid="{00000000-0005-0000-0000-000088200000}"/>
    <cellStyle name="Input 8 6 4 6 2" xfId="8763" xr:uid="{00000000-0005-0000-0000-000089200000}"/>
    <cellStyle name="Input 8 6 4 7" xfId="8764" xr:uid="{00000000-0005-0000-0000-00008A200000}"/>
    <cellStyle name="Input 8 6 4 7 2" xfId="8765" xr:uid="{00000000-0005-0000-0000-00008B200000}"/>
    <cellStyle name="Input 8 6 4 8" xfId="8766" xr:uid="{00000000-0005-0000-0000-00008C200000}"/>
    <cellStyle name="Input 8 6 4 8 2" xfId="8767" xr:uid="{00000000-0005-0000-0000-00008D200000}"/>
    <cellStyle name="Input 8 6 4 9" xfId="8768" xr:uid="{00000000-0005-0000-0000-00008E200000}"/>
    <cellStyle name="Input 8 6 4 9 2" xfId="8769" xr:uid="{00000000-0005-0000-0000-00008F200000}"/>
    <cellStyle name="Input 8 6 5" xfId="8770" xr:uid="{00000000-0005-0000-0000-000090200000}"/>
    <cellStyle name="Input 8 6 5 10" xfId="8771" xr:uid="{00000000-0005-0000-0000-000091200000}"/>
    <cellStyle name="Input 8 6 5 10 2" xfId="8772" xr:uid="{00000000-0005-0000-0000-000092200000}"/>
    <cellStyle name="Input 8 6 5 11" xfId="8773" xr:uid="{00000000-0005-0000-0000-000093200000}"/>
    <cellStyle name="Input 8 6 5 11 2" xfId="8774" xr:uid="{00000000-0005-0000-0000-000094200000}"/>
    <cellStyle name="Input 8 6 5 12" xfId="8775" xr:uid="{00000000-0005-0000-0000-000095200000}"/>
    <cellStyle name="Input 8 6 5 12 2" xfId="8776" xr:uid="{00000000-0005-0000-0000-000096200000}"/>
    <cellStyle name="Input 8 6 5 13" xfId="8777" xr:uid="{00000000-0005-0000-0000-000097200000}"/>
    <cellStyle name="Input 8 6 5 13 2" xfId="8778" xr:uid="{00000000-0005-0000-0000-000098200000}"/>
    <cellStyle name="Input 8 6 5 14" xfId="8779" xr:uid="{00000000-0005-0000-0000-000099200000}"/>
    <cellStyle name="Input 8 6 5 14 2" xfId="8780" xr:uid="{00000000-0005-0000-0000-00009A200000}"/>
    <cellStyle name="Input 8 6 5 15" xfId="8781" xr:uid="{00000000-0005-0000-0000-00009B200000}"/>
    <cellStyle name="Input 8 6 5 2" xfId="8782" xr:uid="{00000000-0005-0000-0000-00009C200000}"/>
    <cellStyle name="Input 8 6 5 2 2" xfId="8783" xr:uid="{00000000-0005-0000-0000-00009D200000}"/>
    <cellStyle name="Input 8 6 5 3" xfId="8784" xr:uid="{00000000-0005-0000-0000-00009E200000}"/>
    <cellStyle name="Input 8 6 5 3 2" xfId="8785" xr:uid="{00000000-0005-0000-0000-00009F200000}"/>
    <cellStyle name="Input 8 6 5 4" xfId="8786" xr:uid="{00000000-0005-0000-0000-0000A0200000}"/>
    <cellStyle name="Input 8 6 5 4 2" xfId="8787" xr:uid="{00000000-0005-0000-0000-0000A1200000}"/>
    <cellStyle name="Input 8 6 5 5" xfId="8788" xr:uid="{00000000-0005-0000-0000-0000A2200000}"/>
    <cellStyle name="Input 8 6 5 5 2" xfId="8789" xr:uid="{00000000-0005-0000-0000-0000A3200000}"/>
    <cellStyle name="Input 8 6 5 6" xfId="8790" xr:uid="{00000000-0005-0000-0000-0000A4200000}"/>
    <cellStyle name="Input 8 6 5 6 2" xfId="8791" xr:uid="{00000000-0005-0000-0000-0000A5200000}"/>
    <cellStyle name="Input 8 6 5 7" xfId="8792" xr:uid="{00000000-0005-0000-0000-0000A6200000}"/>
    <cellStyle name="Input 8 6 5 7 2" xfId="8793" xr:uid="{00000000-0005-0000-0000-0000A7200000}"/>
    <cellStyle name="Input 8 6 5 8" xfId="8794" xr:uid="{00000000-0005-0000-0000-0000A8200000}"/>
    <cellStyle name="Input 8 6 5 8 2" xfId="8795" xr:uid="{00000000-0005-0000-0000-0000A9200000}"/>
    <cellStyle name="Input 8 6 5 9" xfId="8796" xr:uid="{00000000-0005-0000-0000-0000AA200000}"/>
    <cellStyle name="Input 8 6 5 9 2" xfId="8797" xr:uid="{00000000-0005-0000-0000-0000AB200000}"/>
    <cellStyle name="Input 8 6 6" xfId="8798" xr:uid="{00000000-0005-0000-0000-0000AC200000}"/>
    <cellStyle name="Input 8 6 6 2" xfId="8799" xr:uid="{00000000-0005-0000-0000-0000AD200000}"/>
    <cellStyle name="Input 8 6 7" xfId="8800" xr:uid="{00000000-0005-0000-0000-0000AE200000}"/>
    <cellStyle name="Input 8 6 7 2" xfId="8801" xr:uid="{00000000-0005-0000-0000-0000AF200000}"/>
    <cellStyle name="Input 8 6 8" xfId="8802" xr:uid="{00000000-0005-0000-0000-0000B0200000}"/>
    <cellStyle name="Input 8 6 8 2" xfId="8803" xr:uid="{00000000-0005-0000-0000-0000B1200000}"/>
    <cellStyle name="Input 8 6 9" xfId="8804" xr:uid="{00000000-0005-0000-0000-0000B2200000}"/>
    <cellStyle name="Input 8 6 9 2" xfId="8805" xr:uid="{00000000-0005-0000-0000-0000B3200000}"/>
    <cellStyle name="Input 8 7" xfId="8806" xr:uid="{00000000-0005-0000-0000-0000B4200000}"/>
    <cellStyle name="Input 8 7 10" xfId="8807" xr:uid="{00000000-0005-0000-0000-0000B5200000}"/>
    <cellStyle name="Input 8 7 10 2" xfId="8808" xr:uid="{00000000-0005-0000-0000-0000B6200000}"/>
    <cellStyle name="Input 8 7 11" xfId="8809" xr:uid="{00000000-0005-0000-0000-0000B7200000}"/>
    <cellStyle name="Input 8 7 11 2" xfId="8810" xr:uid="{00000000-0005-0000-0000-0000B8200000}"/>
    <cellStyle name="Input 8 7 12" xfId="8811" xr:uid="{00000000-0005-0000-0000-0000B9200000}"/>
    <cellStyle name="Input 8 7 12 2" xfId="8812" xr:uid="{00000000-0005-0000-0000-0000BA200000}"/>
    <cellStyle name="Input 8 7 13" xfId="8813" xr:uid="{00000000-0005-0000-0000-0000BB200000}"/>
    <cellStyle name="Input 8 7 13 2" xfId="8814" xr:uid="{00000000-0005-0000-0000-0000BC200000}"/>
    <cellStyle name="Input 8 7 14" xfId="8815" xr:uid="{00000000-0005-0000-0000-0000BD200000}"/>
    <cellStyle name="Input 8 7 14 2" xfId="8816" xr:uid="{00000000-0005-0000-0000-0000BE200000}"/>
    <cellStyle name="Input 8 7 15" xfId="8817" xr:uid="{00000000-0005-0000-0000-0000BF200000}"/>
    <cellStyle name="Input 8 7 15 2" xfId="8818" xr:uid="{00000000-0005-0000-0000-0000C0200000}"/>
    <cellStyle name="Input 8 7 16" xfId="8819" xr:uid="{00000000-0005-0000-0000-0000C1200000}"/>
    <cellStyle name="Input 8 7 16 2" xfId="8820" xr:uid="{00000000-0005-0000-0000-0000C2200000}"/>
    <cellStyle name="Input 8 7 17" xfId="8821" xr:uid="{00000000-0005-0000-0000-0000C3200000}"/>
    <cellStyle name="Input 8 7 17 2" xfId="8822" xr:uid="{00000000-0005-0000-0000-0000C4200000}"/>
    <cellStyle name="Input 8 7 18" xfId="8823" xr:uid="{00000000-0005-0000-0000-0000C5200000}"/>
    <cellStyle name="Input 8 7 18 2" xfId="8824" xr:uid="{00000000-0005-0000-0000-0000C6200000}"/>
    <cellStyle name="Input 8 7 19" xfId="8825" xr:uid="{00000000-0005-0000-0000-0000C7200000}"/>
    <cellStyle name="Input 8 7 2" xfId="8826" xr:uid="{00000000-0005-0000-0000-0000C8200000}"/>
    <cellStyle name="Input 8 7 2 10" xfId="8827" xr:uid="{00000000-0005-0000-0000-0000C9200000}"/>
    <cellStyle name="Input 8 7 2 10 2" xfId="8828" xr:uid="{00000000-0005-0000-0000-0000CA200000}"/>
    <cellStyle name="Input 8 7 2 11" xfId="8829" xr:uid="{00000000-0005-0000-0000-0000CB200000}"/>
    <cellStyle name="Input 8 7 2 11 2" xfId="8830" xr:uid="{00000000-0005-0000-0000-0000CC200000}"/>
    <cellStyle name="Input 8 7 2 12" xfId="8831" xr:uid="{00000000-0005-0000-0000-0000CD200000}"/>
    <cellStyle name="Input 8 7 2 12 2" xfId="8832" xr:uid="{00000000-0005-0000-0000-0000CE200000}"/>
    <cellStyle name="Input 8 7 2 13" xfId="8833" xr:uid="{00000000-0005-0000-0000-0000CF200000}"/>
    <cellStyle name="Input 8 7 2 13 2" xfId="8834" xr:uid="{00000000-0005-0000-0000-0000D0200000}"/>
    <cellStyle name="Input 8 7 2 14" xfId="8835" xr:uid="{00000000-0005-0000-0000-0000D1200000}"/>
    <cellStyle name="Input 8 7 2 14 2" xfId="8836" xr:uid="{00000000-0005-0000-0000-0000D2200000}"/>
    <cellStyle name="Input 8 7 2 15" xfId="8837" xr:uid="{00000000-0005-0000-0000-0000D3200000}"/>
    <cellStyle name="Input 8 7 2 15 2" xfId="8838" xr:uid="{00000000-0005-0000-0000-0000D4200000}"/>
    <cellStyle name="Input 8 7 2 16" xfId="8839" xr:uid="{00000000-0005-0000-0000-0000D5200000}"/>
    <cellStyle name="Input 8 7 2 16 2" xfId="8840" xr:uid="{00000000-0005-0000-0000-0000D6200000}"/>
    <cellStyle name="Input 8 7 2 17" xfId="8841" xr:uid="{00000000-0005-0000-0000-0000D7200000}"/>
    <cellStyle name="Input 8 7 2 17 2" xfId="8842" xr:uid="{00000000-0005-0000-0000-0000D8200000}"/>
    <cellStyle name="Input 8 7 2 18" xfId="8843" xr:uid="{00000000-0005-0000-0000-0000D9200000}"/>
    <cellStyle name="Input 8 7 2 2" xfId="8844" xr:uid="{00000000-0005-0000-0000-0000DA200000}"/>
    <cellStyle name="Input 8 7 2 2 2" xfId="8845" xr:uid="{00000000-0005-0000-0000-0000DB200000}"/>
    <cellStyle name="Input 8 7 2 3" xfId="8846" xr:uid="{00000000-0005-0000-0000-0000DC200000}"/>
    <cellStyle name="Input 8 7 2 3 2" xfId="8847" xr:uid="{00000000-0005-0000-0000-0000DD200000}"/>
    <cellStyle name="Input 8 7 2 4" xfId="8848" xr:uid="{00000000-0005-0000-0000-0000DE200000}"/>
    <cellStyle name="Input 8 7 2 4 2" xfId="8849" xr:uid="{00000000-0005-0000-0000-0000DF200000}"/>
    <cellStyle name="Input 8 7 2 5" xfId="8850" xr:uid="{00000000-0005-0000-0000-0000E0200000}"/>
    <cellStyle name="Input 8 7 2 5 2" xfId="8851" xr:uid="{00000000-0005-0000-0000-0000E1200000}"/>
    <cellStyle name="Input 8 7 2 6" xfId="8852" xr:uid="{00000000-0005-0000-0000-0000E2200000}"/>
    <cellStyle name="Input 8 7 2 6 2" xfId="8853" xr:uid="{00000000-0005-0000-0000-0000E3200000}"/>
    <cellStyle name="Input 8 7 2 7" xfId="8854" xr:uid="{00000000-0005-0000-0000-0000E4200000}"/>
    <cellStyle name="Input 8 7 2 7 2" xfId="8855" xr:uid="{00000000-0005-0000-0000-0000E5200000}"/>
    <cellStyle name="Input 8 7 2 8" xfId="8856" xr:uid="{00000000-0005-0000-0000-0000E6200000}"/>
    <cellStyle name="Input 8 7 2 8 2" xfId="8857" xr:uid="{00000000-0005-0000-0000-0000E7200000}"/>
    <cellStyle name="Input 8 7 2 9" xfId="8858" xr:uid="{00000000-0005-0000-0000-0000E8200000}"/>
    <cellStyle name="Input 8 7 2 9 2" xfId="8859" xr:uid="{00000000-0005-0000-0000-0000E9200000}"/>
    <cellStyle name="Input 8 7 3" xfId="8860" xr:uid="{00000000-0005-0000-0000-0000EA200000}"/>
    <cellStyle name="Input 8 7 3 10" xfId="8861" xr:uid="{00000000-0005-0000-0000-0000EB200000}"/>
    <cellStyle name="Input 8 7 3 10 2" xfId="8862" xr:uid="{00000000-0005-0000-0000-0000EC200000}"/>
    <cellStyle name="Input 8 7 3 11" xfId="8863" xr:uid="{00000000-0005-0000-0000-0000ED200000}"/>
    <cellStyle name="Input 8 7 3 11 2" xfId="8864" xr:uid="{00000000-0005-0000-0000-0000EE200000}"/>
    <cellStyle name="Input 8 7 3 12" xfId="8865" xr:uid="{00000000-0005-0000-0000-0000EF200000}"/>
    <cellStyle name="Input 8 7 3 12 2" xfId="8866" xr:uid="{00000000-0005-0000-0000-0000F0200000}"/>
    <cellStyle name="Input 8 7 3 13" xfId="8867" xr:uid="{00000000-0005-0000-0000-0000F1200000}"/>
    <cellStyle name="Input 8 7 3 13 2" xfId="8868" xr:uid="{00000000-0005-0000-0000-0000F2200000}"/>
    <cellStyle name="Input 8 7 3 14" xfId="8869" xr:uid="{00000000-0005-0000-0000-0000F3200000}"/>
    <cellStyle name="Input 8 7 3 14 2" xfId="8870" xr:uid="{00000000-0005-0000-0000-0000F4200000}"/>
    <cellStyle name="Input 8 7 3 15" xfId="8871" xr:uid="{00000000-0005-0000-0000-0000F5200000}"/>
    <cellStyle name="Input 8 7 3 15 2" xfId="8872" xr:uid="{00000000-0005-0000-0000-0000F6200000}"/>
    <cellStyle name="Input 8 7 3 16" xfId="8873" xr:uid="{00000000-0005-0000-0000-0000F7200000}"/>
    <cellStyle name="Input 8 7 3 2" xfId="8874" xr:uid="{00000000-0005-0000-0000-0000F8200000}"/>
    <cellStyle name="Input 8 7 3 2 2" xfId="8875" xr:uid="{00000000-0005-0000-0000-0000F9200000}"/>
    <cellStyle name="Input 8 7 3 3" xfId="8876" xr:uid="{00000000-0005-0000-0000-0000FA200000}"/>
    <cellStyle name="Input 8 7 3 3 2" xfId="8877" xr:uid="{00000000-0005-0000-0000-0000FB200000}"/>
    <cellStyle name="Input 8 7 3 4" xfId="8878" xr:uid="{00000000-0005-0000-0000-0000FC200000}"/>
    <cellStyle name="Input 8 7 3 4 2" xfId="8879" xr:uid="{00000000-0005-0000-0000-0000FD200000}"/>
    <cellStyle name="Input 8 7 3 5" xfId="8880" xr:uid="{00000000-0005-0000-0000-0000FE200000}"/>
    <cellStyle name="Input 8 7 3 5 2" xfId="8881" xr:uid="{00000000-0005-0000-0000-0000FF200000}"/>
    <cellStyle name="Input 8 7 3 6" xfId="8882" xr:uid="{00000000-0005-0000-0000-000000210000}"/>
    <cellStyle name="Input 8 7 3 6 2" xfId="8883" xr:uid="{00000000-0005-0000-0000-000001210000}"/>
    <cellStyle name="Input 8 7 3 7" xfId="8884" xr:uid="{00000000-0005-0000-0000-000002210000}"/>
    <cellStyle name="Input 8 7 3 7 2" xfId="8885" xr:uid="{00000000-0005-0000-0000-000003210000}"/>
    <cellStyle name="Input 8 7 3 8" xfId="8886" xr:uid="{00000000-0005-0000-0000-000004210000}"/>
    <cellStyle name="Input 8 7 3 8 2" xfId="8887" xr:uid="{00000000-0005-0000-0000-000005210000}"/>
    <cellStyle name="Input 8 7 3 9" xfId="8888" xr:uid="{00000000-0005-0000-0000-000006210000}"/>
    <cellStyle name="Input 8 7 3 9 2" xfId="8889" xr:uid="{00000000-0005-0000-0000-000007210000}"/>
    <cellStyle name="Input 8 7 4" xfId="8890" xr:uid="{00000000-0005-0000-0000-000008210000}"/>
    <cellStyle name="Input 8 7 4 10" xfId="8891" xr:uid="{00000000-0005-0000-0000-000009210000}"/>
    <cellStyle name="Input 8 7 4 10 2" xfId="8892" xr:uid="{00000000-0005-0000-0000-00000A210000}"/>
    <cellStyle name="Input 8 7 4 11" xfId="8893" xr:uid="{00000000-0005-0000-0000-00000B210000}"/>
    <cellStyle name="Input 8 7 4 11 2" xfId="8894" xr:uid="{00000000-0005-0000-0000-00000C210000}"/>
    <cellStyle name="Input 8 7 4 12" xfId="8895" xr:uid="{00000000-0005-0000-0000-00000D210000}"/>
    <cellStyle name="Input 8 7 4 12 2" xfId="8896" xr:uid="{00000000-0005-0000-0000-00000E210000}"/>
    <cellStyle name="Input 8 7 4 13" xfId="8897" xr:uid="{00000000-0005-0000-0000-00000F210000}"/>
    <cellStyle name="Input 8 7 4 13 2" xfId="8898" xr:uid="{00000000-0005-0000-0000-000010210000}"/>
    <cellStyle name="Input 8 7 4 14" xfId="8899" xr:uid="{00000000-0005-0000-0000-000011210000}"/>
    <cellStyle name="Input 8 7 4 14 2" xfId="8900" xr:uid="{00000000-0005-0000-0000-000012210000}"/>
    <cellStyle name="Input 8 7 4 15" xfId="8901" xr:uid="{00000000-0005-0000-0000-000013210000}"/>
    <cellStyle name="Input 8 7 4 15 2" xfId="8902" xr:uid="{00000000-0005-0000-0000-000014210000}"/>
    <cellStyle name="Input 8 7 4 16" xfId="8903" xr:uid="{00000000-0005-0000-0000-000015210000}"/>
    <cellStyle name="Input 8 7 4 2" xfId="8904" xr:uid="{00000000-0005-0000-0000-000016210000}"/>
    <cellStyle name="Input 8 7 4 2 2" xfId="8905" xr:uid="{00000000-0005-0000-0000-000017210000}"/>
    <cellStyle name="Input 8 7 4 3" xfId="8906" xr:uid="{00000000-0005-0000-0000-000018210000}"/>
    <cellStyle name="Input 8 7 4 3 2" xfId="8907" xr:uid="{00000000-0005-0000-0000-000019210000}"/>
    <cellStyle name="Input 8 7 4 4" xfId="8908" xr:uid="{00000000-0005-0000-0000-00001A210000}"/>
    <cellStyle name="Input 8 7 4 4 2" xfId="8909" xr:uid="{00000000-0005-0000-0000-00001B210000}"/>
    <cellStyle name="Input 8 7 4 5" xfId="8910" xr:uid="{00000000-0005-0000-0000-00001C210000}"/>
    <cellStyle name="Input 8 7 4 5 2" xfId="8911" xr:uid="{00000000-0005-0000-0000-00001D210000}"/>
    <cellStyle name="Input 8 7 4 6" xfId="8912" xr:uid="{00000000-0005-0000-0000-00001E210000}"/>
    <cellStyle name="Input 8 7 4 6 2" xfId="8913" xr:uid="{00000000-0005-0000-0000-00001F210000}"/>
    <cellStyle name="Input 8 7 4 7" xfId="8914" xr:uid="{00000000-0005-0000-0000-000020210000}"/>
    <cellStyle name="Input 8 7 4 7 2" xfId="8915" xr:uid="{00000000-0005-0000-0000-000021210000}"/>
    <cellStyle name="Input 8 7 4 8" xfId="8916" xr:uid="{00000000-0005-0000-0000-000022210000}"/>
    <cellStyle name="Input 8 7 4 8 2" xfId="8917" xr:uid="{00000000-0005-0000-0000-000023210000}"/>
    <cellStyle name="Input 8 7 4 9" xfId="8918" xr:uid="{00000000-0005-0000-0000-000024210000}"/>
    <cellStyle name="Input 8 7 4 9 2" xfId="8919" xr:uid="{00000000-0005-0000-0000-000025210000}"/>
    <cellStyle name="Input 8 7 5" xfId="8920" xr:uid="{00000000-0005-0000-0000-000026210000}"/>
    <cellStyle name="Input 8 7 5 10" xfId="8921" xr:uid="{00000000-0005-0000-0000-000027210000}"/>
    <cellStyle name="Input 8 7 5 10 2" xfId="8922" xr:uid="{00000000-0005-0000-0000-000028210000}"/>
    <cellStyle name="Input 8 7 5 11" xfId="8923" xr:uid="{00000000-0005-0000-0000-000029210000}"/>
    <cellStyle name="Input 8 7 5 11 2" xfId="8924" xr:uid="{00000000-0005-0000-0000-00002A210000}"/>
    <cellStyle name="Input 8 7 5 12" xfId="8925" xr:uid="{00000000-0005-0000-0000-00002B210000}"/>
    <cellStyle name="Input 8 7 5 12 2" xfId="8926" xr:uid="{00000000-0005-0000-0000-00002C210000}"/>
    <cellStyle name="Input 8 7 5 13" xfId="8927" xr:uid="{00000000-0005-0000-0000-00002D210000}"/>
    <cellStyle name="Input 8 7 5 13 2" xfId="8928" xr:uid="{00000000-0005-0000-0000-00002E210000}"/>
    <cellStyle name="Input 8 7 5 14" xfId="8929" xr:uid="{00000000-0005-0000-0000-00002F210000}"/>
    <cellStyle name="Input 8 7 5 14 2" xfId="8930" xr:uid="{00000000-0005-0000-0000-000030210000}"/>
    <cellStyle name="Input 8 7 5 15" xfId="8931" xr:uid="{00000000-0005-0000-0000-000031210000}"/>
    <cellStyle name="Input 8 7 5 2" xfId="8932" xr:uid="{00000000-0005-0000-0000-000032210000}"/>
    <cellStyle name="Input 8 7 5 2 2" xfId="8933" xr:uid="{00000000-0005-0000-0000-000033210000}"/>
    <cellStyle name="Input 8 7 5 3" xfId="8934" xr:uid="{00000000-0005-0000-0000-000034210000}"/>
    <cellStyle name="Input 8 7 5 3 2" xfId="8935" xr:uid="{00000000-0005-0000-0000-000035210000}"/>
    <cellStyle name="Input 8 7 5 4" xfId="8936" xr:uid="{00000000-0005-0000-0000-000036210000}"/>
    <cellStyle name="Input 8 7 5 4 2" xfId="8937" xr:uid="{00000000-0005-0000-0000-000037210000}"/>
    <cellStyle name="Input 8 7 5 5" xfId="8938" xr:uid="{00000000-0005-0000-0000-000038210000}"/>
    <cellStyle name="Input 8 7 5 5 2" xfId="8939" xr:uid="{00000000-0005-0000-0000-000039210000}"/>
    <cellStyle name="Input 8 7 5 6" xfId="8940" xr:uid="{00000000-0005-0000-0000-00003A210000}"/>
    <cellStyle name="Input 8 7 5 6 2" xfId="8941" xr:uid="{00000000-0005-0000-0000-00003B210000}"/>
    <cellStyle name="Input 8 7 5 7" xfId="8942" xr:uid="{00000000-0005-0000-0000-00003C210000}"/>
    <cellStyle name="Input 8 7 5 7 2" xfId="8943" xr:uid="{00000000-0005-0000-0000-00003D210000}"/>
    <cellStyle name="Input 8 7 5 8" xfId="8944" xr:uid="{00000000-0005-0000-0000-00003E210000}"/>
    <cellStyle name="Input 8 7 5 8 2" xfId="8945" xr:uid="{00000000-0005-0000-0000-00003F210000}"/>
    <cellStyle name="Input 8 7 5 9" xfId="8946" xr:uid="{00000000-0005-0000-0000-000040210000}"/>
    <cellStyle name="Input 8 7 5 9 2" xfId="8947" xr:uid="{00000000-0005-0000-0000-000041210000}"/>
    <cellStyle name="Input 8 7 6" xfId="8948" xr:uid="{00000000-0005-0000-0000-000042210000}"/>
    <cellStyle name="Input 8 7 6 2" xfId="8949" xr:uid="{00000000-0005-0000-0000-000043210000}"/>
    <cellStyle name="Input 8 7 7" xfId="8950" xr:uid="{00000000-0005-0000-0000-000044210000}"/>
    <cellStyle name="Input 8 7 7 2" xfId="8951" xr:uid="{00000000-0005-0000-0000-000045210000}"/>
    <cellStyle name="Input 8 7 8" xfId="8952" xr:uid="{00000000-0005-0000-0000-000046210000}"/>
    <cellStyle name="Input 8 7 8 2" xfId="8953" xr:uid="{00000000-0005-0000-0000-000047210000}"/>
    <cellStyle name="Input 8 7 9" xfId="8954" xr:uid="{00000000-0005-0000-0000-000048210000}"/>
    <cellStyle name="Input 8 7 9 2" xfId="8955" xr:uid="{00000000-0005-0000-0000-000049210000}"/>
    <cellStyle name="Input 8 8" xfId="8956" xr:uid="{00000000-0005-0000-0000-00004A210000}"/>
    <cellStyle name="Input 8 8 10" xfId="8957" xr:uid="{00000000-0005-0000-0000-00004B210000}"/>
    <cellStyle name="Input 8 8 10 2" xfId="8958" xr:uid="{00000000-0005-0000-0000-00004C210000}"/>
    <cellStyle name="Input 8 8 11" xfId="8959" xr:uid="{00000000-0005-0000-0000-00004D210000}"/>
    <cellStyle name="Input 8 8 11 2" xfId="8960" xr:uid="{00000000-0005-0000-0000-00004E210000}"/>
    <cellStyle name="Input 8 8 12" xfId="8961" xr:uid="{00000000-0005-0000-0000-00004F210000}"/>
    <cellStyle name="Input 8 8 12 2" xfId="8962" xr:uid="{00000000-0005-0000-0000-000050210000}"/>
    <cellStyle name="Input 8 8 13" xfId="8963" xr:uid="{00000000-0005-0000-0000-000051210000}"/>
    <cellStyle name="Input 8 8 13 2" xfId="8964" xr:uid="{00000000-0005-0000-0000-000052210000}"/>
    <cellStyle name="Input 8 8 14" xfId="8965" xr:uid="{00000000-0005-0000-0000-000053210000}"/>
    <cellStyle name="Input 8 8 14 2" xfId="8966" xr:uid="{00000000-0005-0000-0000-000054210000}"/>
    <cellStyle name="Input 8 8 15" xfId="8967" xr:uid="{00000000-0005-0000-0000-000055210000}"/>
    <cellStyle name="Input 8 8 15 2" xfId="8968" xr:uid="{00000000-0005-0000-0000-000056210000}"/>
    <cellStyle name="Input 8 8 16" xfId="8969" xr:uid="{00000000-0005-0000-0000-000057210000}"/>
    <cellStyle name="Input 8 8 16 2" xfId="8970" xr:uid="{00000000-0005-0000-0000-000058210000}"/>
    <cellStyle name="Input 8 8 17" xfId="8971" xr:uid="{00000000-0005-0000-0000-000059210000}"/>
    <cellStyle name="Input 8 8 17 2" xfId="8972" xr:uid="{00000000-0005-0000-0000-00005A210000}"/>
    <cellStyle name="Input 8 8 18" xfId="8973" xr:uid="{00000000-0005-0000-0000-00005B210000}"/>
    <cellStyle name="Input 8 8 2" xfId="8974" xr:uid="{00000000-0005-0000-0000-00005C210000}"/>
    <cellStyle name="Input 8 8 2 10" xfId="8975" xr:uid="{00000000-0005-0000-0000-00005D210000}"/>
    <cellStyle name="Input 8 8 2 10 2" xfId="8976" xr:uid="{00000000-0005-0000-0000-00005E210000}"/>
    <cellStyle name="Input 8 8 2 11" xfId="8977" xr:uid="{00000000-0005-0000-0000-00005F210000}"/>
    <cellStyle name="Input 8 8 2 11 2" xfId="8978" xr:uid="{00000000-0005-0000-0000-000060210000}"/>
    <cellStyle name="Input 8 8 2 12" xfId="8979" xr:uid="{00000000-0005-0000-0000-000061210000}"/>
    <cellStyle name="Input 8 8 2 12 2" xfId="8980" xr:uid="{00000000-0005-0000-0000-000062210000}"/>
    <cellStyle name="Input 8 8 2 13" xfId="8981" xr:uid="{00000000-0005-0000-0000-000063210000}"/>
    <cellStyle name="Input 8 8 2 13 2" xfId="8982" xr:uid="{00000000-0005-0000-0000-000064210000}"/>
    <cellStyle name="Input 8 8 2 14" xfId="8983" xr:uid="{00000000-0005-0000-0000-000065210000}"/>
    <cellStyle name="Input 8 8 2 14 2" xfId="8984" xr:uid="{00000000-0005-0000-0000-000066210000}"/>
    <cellStyle name="Input 8 8 2 15" xfId="8985" xr:uid="{00000000-0005-0000-0000-000067210000}"/>
    <cellStyle name="Input 8 8 2 15 2" xfId="8986" xr:uid="{00000000-0005-0000-0000-000068210000}"/>
    <cellStyle name="Input 8 8 2 16" xfId="8987" xr:uid="{00000000-0005-0000-0000-000069210000}"/>
    <cellStyle name="Input 8 8 2 16 2" xfId="8988" xr:uid="{00000000-0005-0000-0000-00006A210000}"/>
    <cellStyle name="Input 8 8 2 17" xfId="8989" xr:uid="{00000000-0005-0000-0000-00006B210000}"/>
    <cellStyle name="Input 8 8 2 17 2" xfId="8990" xr:uid="{00000000-0005-0000-0000-00006C210000}"/>
    <cellStyle name="Input 8 8 2 18" xfId="8991" xr:uid="{00000000-0005-0000-0000-00006D210000}"/>
    <cellStyle name="Input 8 8 2 2" xfId="8992" xr:uid="{00000000-0005-0000-0000-00006E210000}"/>
    <cellStyle name="Input 8 8 2 2 2" xfId="8993" xr:uid="{00000000-0005-0000-0000-00006F210000}"/>
    <cellStyle name="Input 8 8 2 3" xfId="8994" xr:uid="{00000000-0005-0000-0000-000070210000}"/>
    <cellStyle name="Input 8 8 2 3 2" xfId="8995" xr:uid="{00000000-0005-0000-0000-000071210000}"/>
    <cellStyle name="Input 8 8 2 4" xfId="8996" xr:uid="{00000000-0005-0000-0000-000072210000}"/>
    <cellStyle name="Input 8 8 2 4 2" xfId="8997" xr:uid="{00000000-0005-0000-0000-000073210000}"/>
    <cellStyle name="Input 8 8 2 5" xfId="8998" xr:uid="{00000000-0005-0000-0000-000074210000}"/>
    <cellStyle name="Input 8 8 2 5 2" xfId="8999" xr:uid="{00000000-0005-0000-0000-000075210000}"/>
    <cellStyle name="Input 8 8 2 6" xfId="9000" xr:uid="{00000000-0005-0000-0000-000076210000}"/>
    <cellStyle name="Input 8 8 2 6 2" xfId="9001" xr:uid="{00000000-0005-0000-0000-000077210000}"/>
    <cellStyle name="Input 8 8 2 7" xfId="9002" xr:uid="{00000000-0005-0000-0000-000078210000}"/>
    <cellStyle name="Input 8 8 2 7 2" xfId="9003" xr:uid="{00000000-0005-0000-0000-000079210000}"/>
    <cellStyle name="Input 8 8 2 8" xfId="9004" xr:uid="{00000000-0005-0000-0000-00007A210000}"/>
    <cellStyle name="Input 8 8 2 8 2" xfId="9005" xr:uid="{00000000-0005-0000-0000-00007B210000}"/>
    <cellStyle name="Input 8 8 2 9" xfId="9006" xr:uid="{00000000-0005-0000-0000-00007C210000}"/>
    <cellStyle name="Input 8 8 2 9 2" xfId="9007" xr:uid="{00000000-0005-0000-0000-00007D210000}"/>
    <cellStyle name="Input 8 8 3" xfId="9008" xr:uid="{00000000-0005-0000-0000-00007E210000}"/>
    <cellStyle name="Input 8 8 3 10" xfId="9009" xr:uid="{00000000-0005-0000-0000-00007F210000}"/>
    <cellStyle name="Input 8 8 3 10 2" xfId="9010" xr:uid="{00000000-0005-0000-0000-000080210000}"/>
    <cellStyle name="Input 8 8 3 11" xfId="9011" xr:uid="{00000000-0005-0000-0000-000081210000}"/>
    <cellStyle name="Input 8 8 3 11 2" xfId="9012" xr:uid="{00000000-0005-0000-0000-000082210000}"/>
    <cellStyle name="Input 8 8 3 12" xfId="9013" xr:uid="{00000000-0005-0000-0000-000083210000}"/>
    <cellStyle name="Input 8 8 3 12 2" xfId="9014" xr:uid="{00000000-0005-0000-0000-000084210000}"/>
    <cellStyle name="Input 8 8 3 13" xfId="9015" xr:uid="{00000000-0005-0000-0000-000085210000}"/>
    <cellStyle name="Input 8 8 3 13 2" xfId="9016" xr:uid="{00000000-0005-0000-0000-000086210000}"/>
    <cellStyle name="Input 8 8 3 14" xfId="9017" xr:uid="{00000000-0005-0000-0000-000087210000}"/>
    <cellStyle name="Input 8 8 3 14 2" xfId="9018" xr:uid="{00000000-0005-0000-0000-000088210000}"/>
    <cellStyle name="Input 8 8 3 15" xfId="9019" xr:uid="{00000000-0005-0000-0000-000089210000}"/>
    <cellStyle name="Input 8 8 3 15 2" xfId="9020" xr:uid="{00000000-0005-0000-0000-00008A210000}"/>
    <cellStyle name="Input 8 8 3 16" xfId="9021" xr:uid="{00000000-0005-0000-0000-00008B210000}"/>
    <cellStyle name="Input 8 8 3 2" xfId="9022" xr:uid="{00000000-0005-0000-0000-00008C210000}"/>
    <cellStyle name="Input 8 8 3 2 2" xfId="9023" xr:uid="{00000000-0005-0000-0000-00008D210000}"/>
    <cellStyle name="Input 8 8 3 3" xfId="9024" xr:uid="{00000000-0005-0000-0000-00008E210000}"/>
    <cellStyle name="Input 8 8 3 3 2" xfId="9025" xr:uid="{00000000-0005-0000-0000-00008F210000}"/>
    <cellStyle name="Input 8 8 3 4" xfId="9026" xr:uid="{00000000-0005-0000-0000-000090210000}"/>
    <cellStyle name="Input 8 8 3 4 2" xfId="9027" xr:uid="{00000000-0005-0000-0000-000091210000}"/>
    <cellStyle name="Input 8 8 3 5" xfId="9028" xr:uid="{00000000-0005-0000-0000-000092210000}"/>
    <cellStyle name="Input 8 8 3 5 2" xfId="9029" xr:uid="{00000000-0005-0000-0000-000093210000}"/>
    <cellStyle name="Input 8 8 3 6" xfId="9030" xr:uid="{00000000-0005-0000-0000-000094210000}"/>
    <cellStyle name="Input 8 8 3 6 2" xfId="9031" xr:uid="{00000000-0005-0000-0000-000095210000}"/>
    <cellStyle name="Input 8 8 3 7" xfId="9032" xr:uid="{00000000-0005-0000-0000-000096210000}"/>
    <cellStyle name="Input 8 8 3 7 2" xfId="9033" xr:uid="{00000000-0005-0000-0000-000097210000}"/>
    <cellStyle name="Input 8 8 3 8" xfId="9034" xr:uid="{00000000-0005-0000-0000-000098210000}"/>
    <cellStyle name="Input 8 8 3 8 2" xfId="9035" xr:uid="{00000000-0005-0000-0000-000099210000}"/>
    <cellStyle name="Input 8 8 3 9" xfId="9036" xr:uid="{00000000-0005-0000-0000-00009A210000}"/>
    <cellStyle name="Input 8 8 3 9 2" xfId="9037" xr:uid="{00000000-0005-0000-0000-00009B210000}"/>
    <cellStyle name="Input 8 8 4" xfId="9038" xr:uid="{00000000-0005-0000-0000-00009C210000}"/>
    <cellStyle name="Input 8 8 4 10" xfId="9039" xr:uid="{00000000-0005-0000-0000-00009D210000}"/>
    <cellStyle name="Input 8 8 4 10 2" xfId="9040" xr:uid="{00000000-0005-0000-0000-00009E210000}"/>
    <cellStyle name="Input 8 8 4 11" xfId="9041" xr:uid="{00000000-0005-0000-0000-00009F210000}"/>
    <cellStyle name="Input 8 8 4 11 2" xfId="9042" xr:uid="{00000000-0005-0000-0000-0000A0210000}"/>
    <cellStyle name="Input 8 8 4 12" xfId="9043" xr:uid="{00000000-0005-0000-0000-0000A1210000}"/>
    <cellStyle name="Input 8 8 4 12 2" xfId="9044" xr:uid="{00000000-0005-0000-0000-0000A2210000}"/>
    <cellStyle name="Input 8 8 4 13" xfId="9045" xr:uid="{00000000-0005-0000-0000-0000A3210000}"/>
    <cellStyle name="Input 8 8 4 13 2" xfId="9046" xr:uid="{00000000-0005-0000-0000-0000A4210000}"/>
    <cellStyle name="Input 8 8 4 14" xfId="9047" xr:uid="{00000000-0005-0000-0000-0000A5210000}"/>
    <cellStyle name="Input 8 8 4 14 2" xfId="9048" xr:uid="{00000000-0005-0000-0000-0000A6210000}"/>
    <cellStyle name="Input 8 8 4 15" xfId="9049" xr:uid="{00000000-0005-0000-0000-0000A7210000}"/>
    <cellStyle name="Input 8 8 4 15 2" xfId="9050" xr:uid="{00000000-0005-0000-0000-0000A8210000}"/>
    <cellStyle name="Input 8 8 4 16" xfId="9051" xr:uid="{00000000-0005-0000-0000-0000A9210000}"/>
    <cellStyle name="Input 8 8 4 2" xfId="9052" xr:uid="{00000000-0005-0000-0000-0000AA210000}"/>
    <cellStyle name="Input 8 8 4 2 2" xfId="9053" xr:uid="{00000000-0005-0000-0000-0000AB210000}"/>
    <cellStyle name="Input 8 8 4 3" xfId="9054" xr:uid="{00000000-0005-0000-0000-0000AC210000}"/>
    <cellStyle name="Input 8 8 4 3 2" xfId="9055" xr:uid="{00000000-0005-0000-0000-0000AD210000}"/>
    <cellStyle name="Input 8 8 4 4" xfId="9056" xr:uid="{00000000-0005-0000-0000-0000AE210000}"/>
    <cellStyle name="Input 8 8 4 4 2" xfId="9057" xr:uid="{00000000-0005-0000-0000-0000AF210000}"/>
    <cellStyle name="Input 8 8 4 5" xfId="9058" xr:uid="{00000000-0005-0000-0000-0000B0210000}"/>
    <cellStyle name="Input 8 8 4 5 2" xfId="9059" xr:uid="{00000000-0005-0000-0000-0000B1210000}"/>
    <cellStyle name="Input 8 8 4 6" xfId="9060" xr:uid="{00000000-0005-0000-0000-0000B2210000}"/>
    <cellStyle name="Input 8 8 4 6 2" xfId="9061" xr:uid="{00000000-0005-0000-0000-0000B3210000}"/>
    <cellStyle name="Input 8 8 4 7" xfId="9062" xr:uid="{00000000-0005-0000-0000-0000B4210000}"/>
    <cellStyle name="Input 8 8 4 7 2" xfId="9063" xr:uid="{00000000-0005-0000-0000-0000B5210000}"/>
    <cellStyle name="Input 8 8 4 8" xfId="9064" xr:uid="{00000000-0005-0000-0000-0000B6210000}"/>
    <cellStyle name="Input 8 8 4 8 2" xfId="9065" xr:uid="{00000000-0005-0000-0000-0000B7210000}"/>
    <cellStyle name="Input 8 8 4 9" xfId="9066" xr:uid="{00000000-0005-0000-0000-0000B8210000}"/>
    <cellStyle name="Input 8 8 4 9 2" xfId="9067" xr:uid="{00000000-0005-0000-0000-0000B9210000}"/>
    <cellStyle name="Input 8 8 5" xfId="9068" xr:uid="{00000000-0005-0000-0000-0000BA210000}"/>
    <cellStyle name="Input 8 8 5 10" xfId="9069" xr:uid="{00000000-0005-0000-0000-0000BB210000}"/>
    <cellStyle name="Input 8 8 5 10 2" xfId="9070" xr:uid="{00000000-0005-0000-0000-0000BC210000}"/>
    <cellStyle name="Input 8 8 5 11" xfId="9071" xr:uid="{00000000-0005-0000-0000-0000BD210000}"/>
    <cellStyle name="Input 8 8 5 11 2" xfId="9072" xr:uid="{00000000-0005-0000-0000-0000BE210000}"/>
    <cellStyle name="Input 8 8 5 12" xfId="9073" xr:uid="{00000000-0005-0000-0000-0000BF210000}"/>
    <cellStyle name="Input 8 8 5 12 2" xfId="9074" xr:uid="{00000000-0005-0000-0000-0000C0210000}"/>
    <cellStyle name="Input 8 8 5 13" xfId="9075" xr:uid="{00000000-0005-0000-0000-0000C1210000}"/>
    <cellStyle name="Input 8 8 5 13 2" xfId="9076" xr:uid="{00000000-0005-0000-0000-0000C2210000}"/>
    <cellStyle name="Input 8 8 5 14" xfId="9077" xr:uid="{00000000-0005-0000-0000-0000C3210000}"/>
    <cellStyle name="Input 8 8 5 2" xfId="9078" xr:uid="{00000000-0005-0000-0000-0000C4210000}"/>
    <cellStyle name="Input 8 8 5 2 2" xfId="9079" xr:uid="{00000000-0005-0000-0000-0000C5210000}"/>
    <cellStyle name="Input 8 8 5 3" xfId="9080" xr:uid="{00000000-0005-0000-0000-0000C6210000}"/>
    <cellStyle name="Input 8 8 5 3 2" xfId="9081" xr:uid="{00000000-0005-0000-0000-0000C7210000}"/>
    <cellStyle name="Input 8 8 5 4" xfId="9082" xr:uid="{00000000-0005-0000-0000-0000C8210000}"/>
    <cellStyle name="Input 8 8 5 4 2" xfId="9083" xr:uid="{00000000-0005-0000-0000-0000C9210000}"/>
    <cellStyle name="Input 8 8 5 5" xfId="9084" xr:uid="{00000000-0005-0000-0000-0000CA210000}"/>
    <cellStyle name="Input 8 8 5 5 2" xfId="9085" xr:uid="{00000000-0005-0000-0000-0000CB210000}"/>
    <cellStyle name="Input 8 8 5 6" xfId="9086" xr:uid="{00000000-0005-0000-0000-0000CC210000}"/>
    <cellStyle name="Input 8 8 5 6 2" xfId="9087" xr:uid="{00000000-0005-0000-0000-0000CD210000}"/>
    <cellStyle name="Input 8 8 5 7" xfId="9088" xr:uid="{00000000-0005-0000-0000-0000CE210000}"/>
    <cellStyle name="Input 8 8 5 7 2" xfId="9089" xr:uid="{00000000-0005-0000-0000-0000CF210000}"/>
    <cellStyle name="Input 8 8 5 8" xfId="9090" xr:uid="{00000000-0005-0000-0000-0000D0210000}"/>
    <cellStyle name="Input 8 8 5 8 2" xfId="9091" xr:uid="{00000000-0005-0000-0000-0000D1210000}"/>
    <cellStyle name="Input 8 8 5 9" xfId="9092" xr:uid="{00000000-0005-0000-0000-0000D2210000}"/>
    <cellStyle name="Input 8 8 5 9 2" xfId="9093" xr:uid="{00000000-0005-0000-0000-0000D3210000}"/>
    <cellStyle name="Input 8 8 6" xfId="9094" xr:uid="{00000000-0005-0000-0000-0000D4210000}"/>
    <cellStyle name="Input 8 8 6 2" xfId="9095" xr:uid="{00000000-0005-0000-0000-0000D5210000}"/>
    <cellStyle name="Input 8 8 7" xfId="9096" xr:uid="{00000000-0005-0000-0000-0000D6210000}"/>
    <cellStyle name="Input 8 8 7 2" xfId="9097" xr:uid="{00000000-0005-0000-0000-0000D7210000}"/>
    <cellStyle name="Input 8 8 8" xfId="9098" xr:uid="{00000000-0005-0000-0000-0000D8210000}"/>
    <cellStyle name="Input 8 8 8 2" xfId="9099" xr:uid="{00000000-0005-0000-0000-0000D9210000}"/>
    <cellStyle name="Input 8 8 9" xfId="9100" xr:uid="{00000000-0005-0000-0000-0000DA210000}"/>
    <cellStyle name="Input 8 8 9 2" xfId="9101" xr:uid="{00000000-0005-0000-0000-0000DB210000}"/>
    <cellStyle name="Input 8 9" xfId="9102" xr:uid="{00000000-0005-0000-0000-0000DC210000}"/>
    <cellStyle name="Input 8 9 10" xfId="9103" xr:uid="{00000000-0005-0000-0000-0000DD210000}"/>
    <cellStyle name="Input 8 9 10 2" xfId="9104" xr:uid="{00000000-0005-0000-0000-0000DE210000}"/>
    <cellStyle name="Input 8 9 11" xfId="9105" xr:uid="{00000000-0005-0000-0000-0000DF210000}"/>
    <cellStyle name="Input 8 9 11 2" xfId="9106" xr:uid="{00000000-0005-0000-0000-0000E0210000}"/>
    <cellStyle name="Input 8 9 12" xfId="9107" xr:uid="{00000000-0005-0000-0000-0000E1210000}"/>
    <cellStyle name="Input 8 9 12 2" xfId="9108" xr:uid="{00000000-0005-0000-0000-0000E2210000}"/>
    <cellStyle name="Input 8 9 13" xfId="9109" xr:uid="{00000000-0005-0000-0000-0000E3210000}"/>
    <cellStyle name="Input 8 9 13 2" xfId="9110" xr:uid="{00000000-0005-0000-0000-0000E4210000}"/>
    <cellStyle name="Input 8 9 14" xfId="9111" xr:uid="{00000000-0005-0000-0000-0000E5210000}"/>
    <cellStyle name="Input 8 9 14 2" xfId="9112" xr:uid="{00000000-0005-0000-0000-0000E6210000}"/>
    <cellStyle name="Input 8 9 15" xfId="9113" xr:uid="{00000000-0005-0000-0000-0000E7210000}"/>
    <cellStyle name="Input 8 9 15 2" xfId="9114" xr:uid="{00000000-0005-0000-0000-0000E8210000}"/>
    <cellStyle name="Input 8 9 16" xfId="9115" xr:uid="{00000000-0005-0000-0000-0000E9210000}"/>
    <cellStyle name="Input 8 9 16 2" xfId="9116" xr:uid="{00000000-0005-0000-0000-0000EA210000}"/>
    <cellStyle name="Input 8 9 17" xfId="9117" xr:uid="{00000000-0005-0000-0000-0000EB210000}"/>
    <cellStyle name="Input 8 9 17 2" xfId="9118" xr:uid="{00000000-0005-0000-0000-0000EC210000}"/>
    <cellStyle name="Input 8 9 18" xfId="9119" xr:uid="{00000000-0005-0000-0000-0000ED210000}"/>
    <cellStyle name="Input 8 9 2" xfId="9120" xr:uid="{00000000-0005-0000-0000-0000EE210000}"/>
    <cellStyle name="Input 8 9 2 10" xfId="9121" xr:uid="{00000000-0005-0000-0000-0000EF210000}"/>
    <cellStyle name="Input 8 9 2 10 2" xfId="9122" xr:uid="{00000000-0005-0000-0000-0000F0210000}"/>
    <cellStyle name="Input 8 9 2 11" xfId="9123" xr:uid="{00000000-0005-0000-0000-0000F1210000}"/>
    <cellStyle name="Input 8 9 2 11 2" xfId="9124" xr:uid="{00000000-0005-0000-0000-0000F2210000}"/>
    <cellStyle name="Input 8 9 2 12" xfId="9125" xr:uid="{00000000-0005-0000-0000-0000F3210000}"/>
    <cellStyle name="Input 8 9 2 12 2" xfId="9126" xr:uid="{00000000-0005-0000-0000-0000F4210000}"/>
    <cellStyle name="Input 8 9 2 13" xfId="9127" xr:uid="{00000000-0005-0000-0000-0000F5210000}"/>
    <cellStyle name="Input 8 9 2 13 2" xfId="9128" xr:uid="{00000000-0005-0000-0000-0000F6210000}"/>
    <cellStyle name="Input 8 9 2 14" xfId="9129" xr:uid="{00000000-0005-0000-0000-0000F7210000}"/>
    <cellStyle name="Input 8 9 2 14 2" xfId="9130" xr:uid="{00000000-0005-0000-0000-0000F8210000}"/>
    <cellStyle name="Input 8 9 2 15" xfId="9131" xr:uid="{00000000-0005-0000-0000-0000F9210000}"/>
    <cellStyle name="Input 8 9 2 15 2" xfId="9132" xr:uid="{00000000-0005-0000-0000-0000FA210000}"/>
    <cellStyle name="Input 8 9 2 16" xfId="9133" xr:uid="{00000000-0005-0000-0000-0000FB210000}"/>
    <cellStyle name="Input 8 9 2 16 2" xfId="9134" xr:uid="{00000000-0005-0000-0000-0000FC210000}"/>
    <cellStyle name="Input 8 9 2 17" xfId="9135" xr:uid="{00000000-0005-0000-0000-0000FD210000}"/>
    <cellStyle name="Input 8 9 2 17 2" xfId="9136" xr:uid="{00000000-0005-0000-0000-0000FE210000}"/>
    <cellStyle name="Input 8 9 2 18" xfId="9137" xr:uid="{00000000-0005-0000-0000-0000FF210000}"/>
    <cellStyle name="Input 8 9 2 2" xfId="9138" xr:uid="{00000000-0005-0000-0000-000000220000}"/>
    <cellStyle name="Input 8 9 2 2 2" xfId="9139" xr:uid="{00000000-0005-0000-0000-000001220000}"/>
    <cellStyle name="Input 8 9 2 3" xfId="9140" xr:uid="{00000000-0005-0000-0000-000002220000}"/>
    <cellStyle name="Input 8 9 2 3 2" xfId="9141" xr:uid="{00000000-0005-0000-0000-000003220000}"/>
    <cellStyle name="Input 8 9 2 4" xfId="9142" xr:uid="{00000000-0005-0000-0000-000004220000}"/>
    <cellStyle name="Input 8 9 2 4 2" xfId="9143" xr:uid="{00000000-0005-0000-0000-000005220000}"/>
    <cellStyle name="Input 8 9 2 5" xfId="9144" xr:uid="{00000000-0005-0000-0000-000006220000}"/>
    <cellStyle name="Input 8 9 2 5 2" xfId="9145" xr:uid="{00000000-0005-0000-0000-000007220000}"/>
    <cellStyle name="Input 8 9 2 6" xfId="9146" xr:uid="{00000000-0005-0000-0000-000008220000}"/>
    <cellStyle name="Input 8 9 2 6 2" xfId="9147" xr:uid="{00000000-0005-0000-0000-000009220000}"/>
    <cellStyle name="Input 8 9 2 7" xfId="9148" xr:uid="{00000000-0005-0000-0000-00000A220000}"/>
    <cellStyle name="Input 8 9 2 7 2" xfId="9149" xr:uid="{00000000-0005-0000-0000-00000B220000}"/>
    <cellStyle name="Input 8 9 2 8" xfId="9150" xr:uid="{00000000-0005-0000-0000-00000C220000}"/>
    <cellStyle name="Input 8 9 2 8 2" xfId="9151" xr:uid="{00000000-0005-0000-0000-00000D220000}"/>
    <cellStyle name="Input 8 9 2 9" xfId="9152" xr:uid="{00000000-0005-0000-0000-00000E220000}"/>
    <cellStyle name="Input 8 9 2 9 2" xfId="9153" xr:uid="{00000000-0005-0000-0000-00000F220000}"/>
    <cellStyle name="Input 8 9 3" xfId="9154" xr:uid="{00000000-0005-0000-0000-000010220000}"/>
    <cellStyle name="Input 8 9 3 10" xfId="9155" xr:uid="{00000000-0005-0000-0000-000011220000}"/>
    <cellStyle name="Input 8 9 3 10 2" xfId="9156" xr:uid="{00000000-0005-0000-0000-000012220000}"/>
    <cellStyle name="Input 8 9 3 11" xfId="9157" xr:uid="{00000000-0005-0000-0000-000013220000}"/>
    <cellStyle name="Input 8 9 3 11 2" xfId="9158" xr:uid="{00000000-0005-0000-0000-000014220000}"/>
    <cellStyle name="Input 8 9 3 12" xfId="9159" xr:uid="{00000000-0005-0000-0000-000015220000}"/>
    <cellStyle name="Input 8 9 3 12 2" xfId="9160" xr:uid="{00000000-0005-0000-0000-000016220000}"/>
    <cellStyle name="Input 8 9 3 13" xfId="9161" xr:uid="{00000000-0005-0000-0000-000017220000}"/>
    <cellStyle name="Input 8 9 3 13 2" xfId="9162" xr:uid="{00000000-0005-0000-0000-000018220000}"/>
    <cellStyle name="Input 8 9 3 14" xfId="9163" xr:uid="{00000000-0005-0000-0000-000019220000}"/>
    <cellStyle name="Input 8 9 3 14 2" xfId="9164" xr:uid="{00000000-0005-0000-0000-00001A220000}"/>
    <cellStyle name="Input 8 9 3 15" xfId="9165" xr:uid="{00000000-0005-0000-0000-00001B220000}"/>
    <cellStyle name="Input 8 9 3 15 2" xfId="9166" xr:uid="{00000000-0005-0000-0000-00001C220000}"/>
    <cellStyle name="Input 8 9 3 16" xfId="9167" xr:uid="{00000000-0005-0000-0000-00001D220000}"/>
    <cellStyle name="Input 8 9 3 2" xfId="9168" xr:uid="{00000000-0005-0000-0000-00001E220000}"/>
    <cellStyle name="Input 8 9 3 2 2" xfId="9169" xr:uid="{00000000-0005-0000-0000-00001F220000}"/>
    <cellStyle name="Input 8 9 3 3" xfId="9170" xr:uid="{00000000-0005-0000-0000-000020220000}"/>
    <cellStyle name="Input 8 9 3 3 2" xfId="9171" xr:uid="{00000000-0005-0000-0000-000021220000}"/>
    <cellStyle name="Input 8 9 3 4" xfId="9172" xr:uid="{00000000-0005-0000-0000-000022220000}"/>
    <cellStyle name="Input 8 9 3 4 2" xfId="9173" xr:uid="{00000000-0005-0000-0000-000023220000}"/>
    <cellStyle name="Input 8 9 3 5" xfId="9174" xr:uid="{00000000-0005-0000-0000-000024220000}"/>
    <cellStyle name="Input 8 9 3 5 2" xfId="9175" xr:uid="{00000000-0005-0000-0000-000025220000}"/>
    <cellStyle name="Input 8 9 3 6" xfId="9176" xr:uid="{00000000-0005-0000-0000-000026220000}"/>
    <cellStyle name="Input 8 9 3 6 2" xfId="9177" xr:uid="{00000000-0005-0000-0000-000027220000}"/>
    <cellStyle name="Input 8 9 3 7" xfId="9178" xr:uid="{00000000-0005-0000-0000-000028220000}"/>
    <cellStyle name="Input 8 9 3 7 2" xfId="9179" xr:uid="{00000000-0005-0000-0000-000029220000}"/>
    <cellStyle name="Input 8 9 3 8" xfId="9180" xr:uid="{00000000-0005-0000-0000-00002A220000}"/>
    <cellStyle name="Input 8 9 3 8 2" xfId="9181" xr:uid="{00000000-0005-0000-0000-00002B220000}"/>
    <cellStyle name="Input 8 9 3 9" xfId="9182" xr:uid="{00000000-0005-0000-0000-00002C220000}"/>
    <cellStyle name="Input 8 9 3 9 2" xfId="9183" xr:uid="{00000000-0005-0000-0000-00002D220000}"/>
    <cellStyle name="Input 8 9 4" xfId="9184" xr:uid="{00000000-0005-0000-0000-00002E220000}"/>
    <cellStyle name="Input 8 9 4 10" xfId="9185" xr:uid="{00000000-0005-0000-0000-00002F220000}"/>
    <cellStyle name="Input 8 9 4 10 2" xfId="9186" xr:uid="{00000000-0005-0000-0000-000030220000}"/>
    <cellStyle name="Input 8 9 4 11" xfId="9187" xr:uid="{00000000-0005-0000-0000-000031220000}"/>
    <cellStyle name="Input 8 9 4 11 2" xfId="9188" xr:uid="{00000000-0005-0000-0000-000032220000}"/>
    <cellStyle name="Input 8 9 4 12" xfId="9189" xr:uid="{00000000-0005-0000-0000-000033220000}"/>
    <cellStyle name="Input 8 9 4 12 2" xfId="9190" xr:uid="{00000000-0005-0000-0000-000034220000}"/>
    <cellStyle name="Input 8 9 4 13" xfId="9191" xr:uid="{00000000-0005-0000-0000-000035220000}"/>
    <cellStyle name="Input 8 9 4 13 2" xfId="9192" xr:uid="{00000000-0005-0000-0000-000036220000}"/>
    <cellStyle name="Input 8 9 4 14" xfId="9193" xr:uid="{00000000-0005-0000-0000-000037220000}"/>
    <cellStyle name="Input 8 9 4 14 2" xfId="9194" xr:uid="{00000000-0005-0000-0000-000038220000}"/>
    <cellStyle name="Input 8 9 4 15" xfId="9195" xr:uid="{00000000-0005-0000-0000-000039220000}"/>
    <cellStyle name="Input 8 9 4 15 2" xfId="9196" xr:uid="{00000000-0005-0000-0000-00003A220000}"/>
    <cellStyle name="Input 8 9 4 16" xfId="9197" xr:uid="{00000000-0005-0000-0000-00003B220000}"/>
    <cellStyle name="Input 8 9 4 2" xfId="9198" xr:uid="{00000000-0005-0000-0000-00003C220000}"/>
    <cellStyle name="Input 8 9 4 2 2" xfId="9199" xr:uid="{00000000-0005-0000-0000-00003D220000}"/>
    <cellStyle name="Input 8 9 4 3" xfId="9200" xr:uid="{00000000-0005-0000-0000-00003E220000}"/>
    <cellStyle name="Input 8 9 4 3 2" xfId="9201" xr:uid="{00000000-0005-0000-0000-00003F220000}"/>
    <cellStyle name="Input 8 9 4 4" xfId="9202" xr:uid="{00000000-0005-0000-0000-000040220000}"/>
    <cellStyle name="Input 8 9 4 4 2" xfId="9203" xr:uid="{00000000-0005-0000-0000-000041220000}"/>
    <cellStyle name="Input 8 9 4 5" xfId="9204" xr:uid="{00000000-0005-0000-0000-000042220000}"/>
    <cellStyle name="Input 8 9 4 5 2" xfId="9205" xr:uid="{00000000-0005-0000-0000-000043220000}"/>
    <cellStyle name="Input 8 9 4 6" xfId="9206" xr:uid="{00000000-0005-0000-0000-000044220000}"/>
    <cellStyle name="Input 8 9 4 6 2" xfId="9207" xr:uid="{00000000-0005-0000-0000-000045220000}"/>
    <cellStyle name="Input 8 9 4 7" xfId="9208" xr:uid="{00000000-0005-0000-0000-000046220000}"/>
    <cellStyle name="Input 8 9 4 7 2" xfId="9209" xr:uid="{00000000-0005-0000-0000-000047220000}"/>
    <cellStyle name="Input 8 9 4 8" xfId="9210" xr:uid="{00000000-0005-0000-0000-000048220000}"/>
    <cellStyle name="Input 8 9 4 8 2" xfId="9211" xr:uid="{00000000-0005-0000-0000-000049220000}"/>
    <cellStyle name="Input 8 9 4 9" xfId="9212" xr:uid="{00000000-0005-0000-0000-00004A220000}"/>
    <cellStyle name="Input 8 9 4 9 2" xfId="9213" xr:uid="{00000000-0005-0000-0000-00004B220000}"/>
    <cellStyle name="Input 8 9 5" xfId="9214" xr:uid="{00000000-0005-0000-0000-00004C220000}"/>
    <cellStyle name="Input 8 9 5 10" xfId="9215" xr:uid="{00000000-0005-0000-0000-00004D220000}"/>
    <cellStyle name="Input 8 9 5 10 2" xfId="9216" xr:uid="{00000000-0005-0000-0000-00004E220000}"/>
    <cellStyle name="Input 8 9 5 11" xfId="9217" xr:uid="{00000000-0005-0000-0000-00004F220000}"/>
    <cellStyle name="Input 8 9 5 11 2" xfId="9218" xr:uid="{00000000-0005-0000-0000-000050220000}"/>
    <cellStyle name="Input 8 9 5 12" xfId="9219" xr:uid="{00000000-0005-0000-0000-000051220000}"/>
    <cellStyle name="Input 8 9 5 12 2" xfId="9220" xr:uid="{00000000-0005-0000-0000-000052220000}"/>
    <cellStyle name="Input 8 9 5 13" xfId="9221" xr:uid="{00000000-0005-0000-0000-000053220000}"/>
    <cellStyle name="Input 8 9 5 13 2" xfId="9222" xr:uid="{00000000-0005-0000-0000-000054220000}"/>
    <cellStyle name="Input 8 9 5 14" xfId="9223" xr:uid="{00000000-0005-0000-0000-000055220000}"/>
    <cellStyle name="Input 8 9 5 2" xfId="9224" xr:uid="{00000000-0005-0000-0000-000056220000}"/>
    <cellStyle name="Input 8 9 5 2 2" xfId="9225" xr:uid="{00000000-0005-0000-0000-000057220000}"/>
    <cellStyle name="Input 8 9 5 3" xfId="9226" xr:uid="{00000000-0005-0000-0000-000058220000}"/>
    <cellStyle name="Input 8 9 5 3 2" xfId="9227" xr:uid="{00000000-0005-0000-0000-000059220000}"/>
    <cellStyle name="Input 8 9 5 4" xfId="9228" xr:uid="{00000000-0005-0000-0000-00005A220000}"/>
    <cellStyle name="Input 8 9 5 4 2" xfId="9229" xr:uid="{00000000-0005-0000-0000-00005B220000}"/>
    <cellStyle name="Input 8 9 5 5" xfId="9230" xr:uid="{00000000-0005-0000-0000-00005C220000}"/>
    <cellStyle name="Input 8 9 5 5 2" xfId="9231" xr:uid="{00000000-0005-0000-0000-00005D220000}"/>
    <cellStyle name="Input 8 9 5 6" xfId="9232" xr:uid="{00000000-0005-0000-0000-00005E220000}"/>
    <cellStyle name="Input 8 9 5 6 2" xfId="9233" xr:uid="{00000000-0005-0000-0000-00005F220000}"/>
    <cellStyle name="Input 8 9 5 7" xfId="9234" xr:uid="{00000000-0005-0000-0000-000060220000}"/>
    <cellStyle name="Input 8 9 5 7 2" xfId="9235" xr:uid="{00000000-0005-0000-0000-000061220000}"/>
    <cellStyle name="Input 8 9 5 8" xfId="9236" xr:uid="{00000000-0005-0000-0000-000062220000}"/>
    <cellStyle name="Input 8 9 5 8 2" xfId="9237" xr:uid="{00000000-0005-0000-0000-000063220000}"/>
    <cellStyle name="Input 8 9 5 9" xfId="9238" xr:uid="{00000000-0005-0000-0000-000064220000}"/>
    <cellStyle name="Input 8 9 5 9 2" xfId="9239" xr:uid="{00000000-0005-0000-0000-000065220000}"/>
    <cellStyle name="Input 8 9 6" xfId="9240" xr:uid="{00000000-0005-0000-0000-000066220000}"/>
    <cellStyle name="Input 8 9 6 2" xfId="9241" xr:uid="{00000000-0005-0000-0000-000067220000}"/>
    <cellStyle name="Input 8 9 7" xfId="9242" xr:uid="{00000000-0005-0000-0000-000068220000}"/>
    <cellStyle name="Input 8 9 7 2" xfId="9243" xr:uid="{00000000-0005-0000-0000-000069220000}"/>
    <cellStyle name="Input 8 9 8" xfId="9244" xr:uid="{00000000-0005-0000-0000-00006A220000}"/>
    <cellStyle name="Input 8 9 8 2" xfId="9245" xr:uid="{00000000-0005-0000-0000-00006B220000}"/>
    <cellStyle name="Input 8 9 9" xfId="9246" xr:uid="{00000000-0005-0000-0000-00006C220000}"/>
    <cellStyle name="Input 8 9 9 2" xfId="9247" xr:uid="{00000000-0005-0000-0000-00006D220000}"/>
    <cellStyle name="Input 9" xfId="9248" xr:uid="{00000000-0005-0000-0000-00006E220000}"/>
    <cellStyle name="Input 9 10" xfId="9249" xr:uid="{00000000-0005-0000-0000-00006F220000}"/>
    <cellStyle name="Input 9 10 10" xfId="9250" xr:uid="{00000000-0005-0000-0000-000070220000}"/>
    <cellStyle name="Input 9 10 10 2" xfId="9251" xr:uid="{00000000-0005-0000-0000-000071220000}"/>
    <cellStyle name="Input 9 10 11" xfId="9252" xr:uid="{00000000-0005-0000-0000-000072220000}"/>
    <cellStyle name="Input 9 10 11 2" xfId="9253" xr:uid="{00000000-0005-0000-0000-000073220000}"/>
    <cellStyle name="Input 9 10 12" xfId="9254" xr:uid="{00000000-0005-0000-0000-000074220000}"/>
    <cellStyle name="Input 9 10 12 2" xfId="9255" xr:uid="{00000000-0005-0000-0000-000075220000}"/>
    <cellStyle name="Input 9 10 13" xfId="9256" xr:uid="{00000000-0005-0000-0000-000076220000}"/>
    <cellStyle name="Input 9 10 13 2" xfId="9257" xr:uid="{00000000-0005-0000-0000-000077220000}"/>
    <cellStyle name="Input 9 10 14" xfId="9258" xr:uid="{00000000-0005-0000-0000-000078220000}"/>
    <cellStyle name="Input 9 10 14 2" xfId="9259" xr:uid="{00000000-0005-0000-0000-000079220000}"/>
    <cellStyle name="Input 9 10 15" xfId="9260" xr:uid="{00000000-0005-0000-0000-00007A220000}"/>
    <cellStyle name="Input 9 10 15 2" xfId="9261" xr:uid="{00000000-0005-0000-0000-00007B220000}"/>
    <cellStyle name="Input 9 10 16" xfId="9262" xr:uid="{00000000-0005-0000-0000-00007C220000}"/>
    <cellStyle name="Input 9 10 16 2" xfId="9263" xr:uid="{00000000-0005-0000-0000-00007D220000}"/>
    <cellStyle name="Input 9 10 17" xfId="9264" xr:uid="{00000000-0005-0000-0000-00007E220000}"/>
    <cellStyle name="Input 9 10 17 2" xfId="9265" xr:uid="{00000000-0005-0000-0000-00007F220000}"/>
    <cellStyle name="Input 9 10 18" xfId="9266" xr:uid="{00000000-0005-0000-0000-000080220000}"/>
    <cellStyle name="Input 9 10 2" xfId="9267" xr:uid="{00000000-0005-0000-0000-000081220000}"/>
    <cellStyle name="Input 9 10 2 2" xfId="9268" xr:uid="{00000000-0005-0000-0000-000082220000}"/>
    <cellStyle name="Input 9 10 3" xfId="9269" xr:uid="{00000000-0005-0000-0000-000083220000}"/>
    <cellStyle name="Input 9 10 3 2" xfId="9270" xr:uid="{00000000-0005-0000-0000-000084220000}"/>
    <cellStyle name="Input 9 10 4" xfId="9271" xr:uid="{00000000-0005-0000-0000-000085220000}"/>
    <cellStyle name="Input 9 10 4 2" xfId="9272" xr:uid="{00000000-0005-0000-0000-000086220000}"/>
    <cellStyle name="Input 9 10 5" xfId="9273" xr:uid="{00000000-0005-0000-0000-000087220000}"/>
    <cellStyle name="Input 9 10 5 2" xfId="9274" xr:uid="{00000000-0005-0000-0000-000088220000}"/>
    <cellStyle name="Input 9 10 6" xfId="9275" xr:uid="{00000000-0005-0000-0000-000089220000}"/>
    <cellStyle name="Input 9 10 6 2" xfId="9276" xr:uid="{00000000-0005-0000-0000-00008A220000}"/>
    <cellStyle name="Input 9 10 7" xfId="9277" xr:uid="{00000000-0005-0000-0000-00008B220000}"/>
    <cellStyle name="Input 9 10 7 2" xfId="9278" xr:uid="{00000000-0005-0000-0000-00008C220000}"/>
    <cellStyle name="Input 9 10 8" xfId="9279" xr:uid="{00000000-0005-0000-0000-00008D220000}"/>
    <cellStyle name="Input 9 10 8 2" xfId="9280" xr:uid="{00000000-0005-0000-0000-00008E220000}"/>
    <cellStyle name="Input 9 10 9" xfId="9281" xr:uid="{00000000-0005-0000-0000-00008F220000}"/>
    <cellStyle name="Input 9 10 9 2" xfId="9282" xr:uid="{00000000-0005-0000-0000-000090220000}"/>
    <cellStyle name="Input 9 11" xfId="9283" xr:uid="{00000000-0005-0000-0000-000091220000}"/>
    <cellStyle name="Input 9 11 10" xfId="9284" xr:uid="{00000000-0005-0000-0000-000092220000}"/>
    <cellStyle name="Input 9 11 10 2" xfId="9285" xr:uid="{00000000-0005-0000-0000-000093220000}"/>
    <cellStyle name="Input 9 11 11" xfId="9286" xr:uid="{00000000-0005-0000-0000-000094220000}"/>
    <cellStyle name="Input 9 11 11 2" xfId="9287" xr:uid="{00000000-0005-0000-0000-000095220000}"/>
    <cellStyle name="Input 9 11 12" xfId="9288" xr:uid="{00000000-0005-0000-0000-000096220000}"/>
    <cellStyle name="Input 9 11 12 2" xfId="9289" xr:uid="{00000000-0005-0000-0000-000097220000}"/>
    <cellStyle name="Input 9 11 13" xfId="9290" xr:uid="{00000000-0005-0000-0000-000098220000}"/>
    <cellStyle name="Input 9 11 13 2" xfId="9291" xr:uid="{00000000-0005-0000-0000-000099220000}"/>
    <cellStyle name="Input 9 11 14" xfId="9292" xr:uid="{00000000-0005-0000-0000-00009A220000}"/>
    <cellStyle name="Input 9 11 14 2" xfId="9293" xr:uid="{00000000-0005-0000-0000-00009B220000}"/>
    <cellStyle name="Input 9 11 15" xfId="9294" xr:uid="{00000000-0005-0000-0000-00009C220000}"/>
    <cellStyle name="Input 9 11 15 2" xfId="9295" xr:uid="{00000000-0005-0000-0000-00009D220000}"/>
    <cellStyle name="Input 9 11 16" xfId="9296" xr:uid="{00000000-0005-0000-0000-00009E220000}"/>
    <cellStyle name="Input 9 11 16 2" xfId="9297" xr:uid="{00000000-0005-0000-0000-00009F220000}"/>
    <cellStyle name="Input 9 11 17" xfId="9298" xr:uid="{00000000-0005-0000-0000-0000A0220000}"/>
    <cellStyle name="Input 9 11 17 2" xfId="9299" xr:uid="{00000000-0005-0000-0000-0000A1220000}"/>
    <cellStyle name="Input 9 11 18" xfId="9300" xr:uid="{00000000-0005-0000-0000-0000A2220000}"/>
    <cellStyle name="Input 9 11 2" xfId="9301" xr:uid="{00000000-0005-0000-0000-0000A3220000}"/>
    <cellStyle name="Input 9 11 2 2" xfId="9302" xr:uid="{00000000-0005-0000-0000-0000A4220000}"/>
    <cellStyle name="Input 9 11 3" xfId="9303" xr:uid="{00000000-0005-0000-0000-0000A5220000}"/>
    <cellStyle name="Input 9 11 3 2" xfId="9304" xr:uid="{00000000-0005-0000-0000-0000A6220000}"/>
    <cellStyle name="Input 9 11 4" xfId="9305" xr:uid="{00000000-0005-0000-0000-0000A7220000}"/>
    <cellStyle name="Input 9 11 4 2" xfId="9306" xr:uid="{00000000-0005-0000-0000-0000A8220000}"/>
    <cellStyle name="Input 9 11 5" xfId="9307" xr:uid="{00000000-0005-0000-0000-0000A9220000}"/>
    <cellStyle name="Input 9 11 5 2" xfId="9308" xr:uid="{00000000-0005-0000-0000-0000AA220000}"/>
    <cellStyle name="Input 9 11 6" xfId="9309" xr:uid="{00000000-0005-0000-0000-0000AB220000}"/>
    <cellStyle name="Input 9 11 6 2" xfId="9310" xr:uid="{00000000-0005-0000-0000-0000AC220000}"/>
    <cellStyle name="Input 9 11 7" xfId="9311" xr:uid="{00000000-0005-0000-0000-0000AD220000}"/>
    <cellStyle name="Input 9 11 7 2" xfId="9312" xr:uid="{00000000-0005-0000-0000-0000AE220000}"/>
    <cellStyle name="Input 9 11 8" xfId="9313" xr:uid="{00000000-0005-0000-0000-0000AF220000}"/>
    <cellStyle name="Input 9 11 8 2" xfId="9314" xr:uid="{00000000-0005-0000-0000-0000B0220000}"/>
    <cellStyle name="Input 9 11 9" xfId="9315" xr:uid="{00000000-0005-0000-0000-0000B1220000}"/>
    <cellStyle name="Input 9 11 9 2" xfId="9316" xr:uid="{00000000-0005-0000-0000-0000B2220000}"/>
    <cellStyle name="Input 9 12" xfId="9317" xr:uid="{00000000-0005-0000-0000-0000B3220000}"/>
    <cellStyle name="Input 9 12 10" xfId="9318" xr:uid="{00000000-0005-0000-0000-0000B4220000}"/>
    <cellStyle name="Input 9 12 10 2" xfId="9319" xr:uid="{00000000-0005-0000-0000-0000B5220000}"/>
    <cellStyle name="Input 9 12 11" xfId="9320" xr:uid="{00000000-0005-0000-0000-0000B6220000}"/>
    <cellStyle name="Input 9 12 11 2" xfId="9321" xr:uid="{00000000-0005-0000-0000-0000B7220000}"/>
    <cellStyle name="Input 9 12 12" xfId="9322" xr:uid="{00000000-0005-0000-0000-0000B8220000}"/>
    <cellStyle name="Input 9 12 12 2" xfId="9323" xr:uid="{00000000-0005-0000-0000-0000B9220000}"/>
    <cellStyle name="Input 9 12 13" xfId="9324" xr:uid="{00000000-0005-0000-0000-0000BA220000}"/>
    <cellStyle name="Input 9 12 13 2" xfId="9325" xr:uid="{00000000-0005-0000-0000-0000BB220000}"/>
    <cellStyle name="Input 9 12 14" xfId="9326" xr:uid="{00000000-0005-0000-0000-0000BC220000}"/>
    <cellStyle name="Input 9 12 14 2" xfId="9327" xr:uid="{00000000-0005-0000-0000-0000BD220000}"/>
    <cellStyle name="Input 9 12 15" xfId="9328" xr:uid="{00000000-0005-0000-0000-0000BE220000}"/>
    <cellStyle name="Input 9 12 15 2" xfId="9329" xr:uid="{00000000-0005-0000-0000-0000BF220000}"/>
    <cellStyle name="Input 9 12 16" xfId="9330" xr:uid="{00000000-0005-0000-0000-0000C0220000}"/>
    <cellStyle name="Input 9 12 2" xfId="9331" xr:uid="{00000000-0005-0000-0000-0000C1220000}"/>
    <cellStyle name="Input 9 12 2 2" xfId="9332" xr:uid="{00000000-0005-0000-0000-0000C2220000}"/>
    <cellStyle name="Input 9 12 3" xfId="9333" xr:uid="{00000000-0005-0000-0000-0000C3220000}"/>
    <cellStyle name="Input 9 12 3 2" xfId="9334" xr:uid="{00000000-0005-0000-0000-0000C4220000}"/>
    <cellStyle name="Input 9 12 4" xfId="9335" xr:uid="{00000000-0005-0000-0000-0000C5220000}"/>
    <cellStyle name="Input 9 12 4 2" xfId="9336" xr:uid="{00000000-0005-0000-0000-0000C6220000}"/>
    <cellStyle name="Input 9 12 5" xfId="9337" xr:uid="{00000000-0005-0000-0000-0000C7220000}"/>
    <cellStyle name="Input 9 12 5 2" xfId="9338" xr:uid="{00000000-0005-0000-0000-0000C8220000}"/>
    <cellStyle name="Input 9 12 6" xfId="9339" xr:uid="{00000000-0005-0000-0000-0000C9220000}"/>
    <cellStyle name="Input 9 12 6 2" xfId="9340" xr:uid="{00000000-0005-0000-0000-0000CA220000}"/>
    <cellStyle name="Input 9 12 7" xfId="9341" xr:uid="{00000000-0005-0000-0000-0000CB220000}"/>
    <cellStyle name="Input 9 12 7 2" xfId="9342" xr:uid="{00000000-0005-0000-0000-0000CC220000}"/>
    <cellStyle name="Input 9 12 8" xfId="9343" xr:uid="{00000000-0005-0000-0000-0000CD220000}"/>
    <cellStyle name="Input 9 12 8 2" xfId="9344" xr:uid="{00000000-0005-0000-0000-0000CE220000}"/>
    <cellStyle name="Input 9 12 9" xfId="9345" xr:uid="{00000000-0005-0000-0000-0000CF220000}"/>
    <cellStyle name="Input 9 12 9 2" xfId="9346" xr:uid="{00000000-0005-0000-0000-0000D0220000}"/>
    <cellStyle name="Input 9 13" xfId="9347" xr:uid="{00000000-0005-0000-0000-0000D1220000}"/>
    <cellStyle name="Input 9 13 10" xfId="9348" xr:uid="{00000000-0005-0000-0000-0000D2220000}"/>
    <cellStyle name="Input 9 13 10 2" xfId="9349" xr:uid="{00000000-0005-0000-0000-0000D3220000}"/>
    <cellStyle name="Input 9 13 11" xfId="9350" xr:uid="{00000000-0005-0000-0000-0000D4220000}"/>
    <cellStyle name="Input 9 13 11 2" xfId="9351" xr:uid="{00000000-0005-0000-0000-0000D5220000}"/>
    <cellStyle name="Input 9 13 12" xfId="9352" xr:uid="{00000000-0005-0000-0000-0000D6220000}"/>
    <cellStyle name="Input 9 13 12 2" xfId="9353" xr:uid="{00000000-0005-0000-0000-0000D7220000}"/>
    <cellStyle name="Input 9 13 13" xfId="9354" xr:uid="{00000000-0005-0000-0000-0000D8220000}"/>
    <cellStyle name="Input 9 13 13 2" xfId="9355" xr:uid="{00000000-0005-0000-0000-0000D9220000}"/>
    <cellStyle name="Input 9 13 14" xfId="9356" xr:uid="{00000000-0005-0000-0000-0000DA220000}"/>
    <cellStyle name="Input 9 13 14 2" xfId="9357" xr:uid="{00000000-0005-0000-0000-0000DB220000}"/>
    <cellStyle name="Input 9 13 15" xfId="9358" xr:uid="{00000000-0005-0000-0000-0000DC220000}"/>
    <cellStyle name="Input 9 13 15 2" xfId="9359" xr:uid="{00000000-0005-0000-0000-0000DD220000}"/>
    <cellStyle name="Input 9 13 16" xfId="9360" xr:uid="{00000000-0005-0000-0000-0000DE220000}"/>
    <cellStyle name="Input 9 13 2" xfId="9361" xr:uid="{00000000-0005-0000-0000-0000DF220000}"/>
    <cellStyle name="Input 9 13 2 2" xfId="9362" xr:uid="{00000000-0005-0000-0000-0000E0220000}"/>
    <cellStyle name="Input 9 13 3" xfId="9363" xr:uid="{00000000-0005-0000-0000-0000E1220000}"/>
    <cellStyle name="Input 9 13 3 2" xfId="9364" xr:uid="{00000000-0005-0000-0000-0000E2220000}"/>
    <cellStyle name="Input 9 13 4" xfId="9365" xr:uid="{00000000-0005-0000-0000-0000E3220000}"/>
    <cellStyle name="Input 9 13 4 2" xfId="9366" xr:uid="{00000000-0005-0000-0000-0000E4220000}"/>
    <cellStyle name="Input 9 13 5" xfId="9367" xr:uid="{00000000-0005-0000-0000-0000E5220000}"/>
    <cellStyle name="Input 9 13 5 2" xfId="9368" xr:uid="{00000000-0005-0000-0000-0000E6220000}"/>
    <cellStyle name="Input 9 13 6" xfId="9369" xr:uid="{00000000-0005-0000-0000-0000E7220000}"/>
    <cellStyle name="Input 9 13 6 2" xfId="9370" xr:uid="{00000000-0005-0000-0000-0000E8220000}"/>
    <cellStyle name="Input 9 13 7" xfId="9371" xr:uid="{00000000-0005-0000-0000-0000E9220000}"/>
    <cellStyle name="Input 9 13 7 2" xfId="9372" xr:uid="{00000000-0005-0000-0000-0000EA220000}"/>
    <cellStyle name="Input 9 13 8" xfId="9373" xr:uid="{00000000-0005-0000-0000-0000EB220000}"/>
    <cellStyle name="Input 9 13 8 2" xfId="9374" xr:uid="{00000000-0005-0000-0000-0000EC220000}"/>
    <cellStyle name="Input 9 13 9" xfId="9375" xr:uid="{00000000-0005-0000-0000-0000ED220000}"/>
    <cellStyle name="Input 9 13 9 2" xfId="9376" xr:uid="{00000000-0005-0000-0000-0000EE220000}"/>
    <cellStyle name="Input 9 14" xfId="9377" xr:uid="{00000000-0005-0000-0000-0000EF220000}"/>
    <cellStyle name="Input 9 14 10" xfId="9378" xr:uid="{00000000-0005-0000-0000-0000F0220000}"/>
    <cellStyle name="Input 9 14 10 2" xfId="9379" xr:uid="{00000000-0005-0000-0000-0000F1220000}"/>
    <cellStyle name="Input 9 14 11" xfId="9380" xr:uid="{00000000-0005-0000-0000-0000F2220000}"/>
    <cellStyle name="Input 9 14 11 2" xfId="9381" xr:uid="{00000000-0005-0000-0000-0000F3220000}"/>
    <cellStyle name="Input 9 14 12" xfId="9382" xr:uid="{00000000-0005-0000-0000-0000F4220000}"/>
    <cellStyle name="Input 9 14 12 2" xfId="9383" xr:uid="{00000000-0005-0000-0000-0000F5220000}"/>
    <cellStyle name="Input 9 14 13" xfId="9384" xr:uid="{00000000-0005-0000-0000-0000F6220000}"/>
    <cellStyle name="Input 9 14 13 2" xfId="9385" xr:uid="{00000000-0005-0000-0000-0000F7220000}"/>
    <cellStyle name="Input 9 14 14" xfId="9386" xr:uid="{00000000-0005-0000-0000-0000F8220000}"/>
    <cellStyle name="Input 9 14 14 2" xfId="9387" xr:uid="{00000000-0005-0000-0000-0000F9220000}"/>
    <cellStyle name="Input 9 14 15" xfId="9388" xr:uid="{00000000-0005-0000-0000-0000FA220000}"/>
    <cellStyle name="Input 9 14 2" xfId="9389" xr:uid="{00000000-0005-0000-0000-0000FB220000}"/>
    <cellStyle name="Input 9 14 2 2" xfId="9390" xr:uid="{00000000-0005-0000-0000-0000FC220000}"/>
    <cellStyle name="Input 9 14 3" xfId="9391" xr:uid="{00000000-0005-0000-0000-0000FD220000}"/>
    <cellStyle name="Input 9 14 3 2" xfId="9392" xr:uid="{00000000-0005-0000-0000-0000FE220000}"/>
    <cellStyle name="Input 9 14 4" xfId="9393" xr:uid="{00000000-0005-0000-0000-0000FF220000}"/>
    <cellStyle name="Input 9 14 4 2" xfId="9394" xr:uid="{00000000-0005-0000-0000-000000230000}"/>
    <cellStyle name="Input 9 14 5" xfId="9395" xr:uid="{00000000-0005-0000-0000-000001230000}"/>
    <cellStyle name="Input 9 14 5 2" xfId="9396" xr:uid="{00000000-0005-0000-0000-000002230000}"/>
    <cellStyle name="Input 9 14 6" xfId="9397" xr:uid="{00000000-0005-0000-0000-000003230000}"/>
    <cellStyle name="Input 9 14 6 2" xfId="9398" xr:uid="{00000000-0005-0000-0000-000004230000}"/>
    <cellStyle name="Input 9 14 7" xfId="9399" xr:uid="{00000000-0005-0000-0000-000005230000}"/>
    <cellStyle name="Input 9 14 7 2" xfId="9400" xr:uid="{00000000-0005-0000-0000-000006230000}"/>
    <cellStyle name="Input 9 14 8" xfId="9401" xr:uid="{00000000-0005-0000-0000-000007230000}"/>
    <cellStyle name="Input 9 14 8 2" xfId="9402" xr:uid="{00000000-0005-0000-0000-000008230000}"/>
    <cellStyle name="Input 9 14 9" xfId="9403" xr:uid="{00000000-0005-0000-0000-000009230000}"/>
    <cellStyle name="Input 9 14 9 2" xfId="9404" xr:uid="{00000000-0005-0000-0000-00000A230000}"/>
    <cellStyle name="Input 9 15" xfId="9405" xr:uid="{00000000-0005-0000-0000-00000B230000}"/>
    <cellStyle name="Input 9 15 2" xfId="9406" xr:uid="{00000000-0005-0000-0000-00000C230000}"/>
    <cellStyle name="Input 9 16" xfId="9407" xr:uid="{00000000-0005-0000-0000-00000D230000}"/>
    <cellStyle name="Input 9 16 2" xfId="9408" xr:uid="{00000000-0005-0000-0000-00000E230000}"/>
    <cellStyle name="Input 9 17" xfId="9409" xr:uid="{00000000-0005-0000-0000-00000F230000}"/>
    <cellStyle name="Input 9 17 2" xfId="9410" xr:uid="{00000000-0005-0000-0000-000010230000}"/>
    <cellStyle name="Input 9 18" xfId="9411" xr:uid="{00000000-0005-0000-0000-000011230000}"/>
    <cellStyle name="Input 9 18 2" xfId="9412" xr:uid="{00000000-0005-0000-0000-000012230000}"/>
    <cellStyle name="Input 9 19" xfId="9413" xr:uid="{00000000-0005-0000-0000-000013230000}"/>
    <cellStyle name="Input 9 19 2" xfId="9414" xr:uid="{00000000-0005-0000-0000-000014230000}"/>
    <cellStyle name="Input 9 2" xfId="9415" xr:uid="{00000000-0005-0000-0000-000015230000}"/>
    <cellStyle name="Input 9 2 10" xfId="9416" xr:uid="{00000000-0005-0000-0000-000016230000}"/>
    <cellStyle name="Input 9 2 10 10" xfId="9417" xr:uid="{00000000-0005-0000-0000-000017230000}"/>
    <cellStyle name="Input 9 2 10 10 2" xfId="9418" xr:uid="{00000000-0005-0000-0000-000018230000}"/>
    <cellStyle name="Input 9 2 10 11" xfId="9419" xr:uid="{00000000-0005-0000-0000-000019230000}"/>
    <cellStyle name="Input 9 2 10 11 2" xfId="9420" xr:uid="{00000000-0005-0000-0000-00001A230000}"/>
    <cellStyle name="Input 9 2 10 12" xfId="9421" xr:uid="{00000000-0005-0000-0000-00001B230000}"/>
    <cellStyle name="Input 9 2 10 12 2" xfId="9422" xr:uid="{00000000-0005-0000-0000-00001C230000}"/>
    <cellStyle name="Input 9 2 10 13" xfId="9423" xr:uid="{00000000-0005-0000-0000-00001D230000}"/>
    <cellStyle name="Input 9 2 10 13 2" xfId="9424" xr:uid="{00000000-0005-0000-0000-00001E230000}"/>
    <cellStyle name="Input 9 2 10 14" xfId="9425" xr:uid="{00000000-0005-0000-0000-00001F230000}"/>
    <cellStyle name="Input 9 2 10 14 2" xfId="9426" xr:uid="{00000000-0005-0000-0000-000020230000}"/>
    <cellStyle name="Input 9 2 10 15" xfId="9427" xr:uid="{00000000-0005-0000-0000-000021230000}"/>
    <cellStyle name="Input 9 2 10 15 2" xfId="9428" xr:uid="{00000000-0005-0000-0000-000022230000}"/>
    <cellStyle name="Input 9 2 10 16" xfId="9429" xr:uid="{00000000-0005-0000-0000-000023230000}"/>
    <cellStyle name="Input 9 2 10 16 2" xfId="9430" xr:uid="{00000000-0005-0000-0000-000024230000}"/>
    <cellStyle name="Input 9 2 10 17" xfId="9431" xr:uid="{00000000-0005-0000-0000-000025230000}"/>
    <cellStyle name="Input 9 2 10 17 2" xfId="9432" xr:uid="{00000000-0005-0000-0000-000026230000}"/>
    <cellStyle name="Input 9 2 10 18" xfId="9433" xr:uid="{00000000-0005-0000-0000-000027230000}"/>
    <cellStyle name="Input 9 2 10 2" xfId="9434" xr:uid="{00000000-0005-0000-0000-000028230000}"/>
    <cellStyle name="Input 9 2 10 2 2" xfId="9435" xr:uid="{00000000-0005-0000-0000-000029230000}"/>
    <cellStyle name="Input 9 2 10 3" xfId="9436" xr:uid="{00000000-0005-0000-0000-00002A230000}"/>
    <cellStyle name="Input 9 2 10 3 2" xfId="9437" xr:uid="{00000000-0005-0000-0000-00002B230000}"/>
    <cellStyle name="Input 9 2 10 4" xfId="9438" xr:uid="{00000000-0005-0000-0000-00002C230000}"/>
    <cellStyle name="Input 9 2 10 4 2" xfId="9439" xr:uid="{00000000-0005-0000-0000-00002D230000}"/>
    <cellStyle name="Input 9 2 10 5" xfId="9440" xr:uid="{00000000-0005-0000-0000-00002E230000}"/>
    <cellStyle name="Input 9 2 10 5 2" xfId="9441" xr:uid="{00000000-0005-0000-0000-00002F230000}"/>
    <cellStyle name="Input 9 2 10 6" xfId="9442" xr:uid="{00000000-0005-0000-0000-000030230000}"/>
    <cellStyle name="Input 9 2 10 6 2" xfId="9443" xr:uid="{00000000-0005-0000-0000-000031230000}"/>
    <cellStyle name="Input 9 2 10 7" xfId="9444" xr:uid="{00000000-0005-0000-0000-000032230000}"/>
    <cellStyle name="Input 9 2 10 7 2" xfId="9445" xr:uid="{00000000-0005-0000-0000-000033230000}"/>
    <cellStyle name="Input 9 2 10 8" xfId="9446" xr:uid="{00000000-0005-0000-0000-000034230000}"/>
    <cellStyle name="Input 9 2 10 8 2" xfId="9447" xr:uid="{00000000-0005-0000-0000-000035230000}"/>
    <cellStyle name="Input 9 2 10 9" xfId="9448" xr:uid="{00000000-0005-0000-0000-000036230000}"/>
    <cellStyle name="Input 9 2 10 9 2" xfId="9449" xr:uid="{00000000-0005-0000-0000-000037230000}"/>
    <cellStyle name="Input 9 2 11" xfId="9450" xr:uid="{00000000-0005-0000-0000-000038230000}"/>
    <cellStyle name="Input 9 2 11 10" xfId="9451" xr:uid="{00000000-0005-0000-0000-000039230000}"/>
    <cellStyle name="Input 9 2 11 10 2" xfId="9452" xr:uid="{00000000-0005-0000-0000-00003A230000}"/>
    <cellStyle name="Input 9 2 11 11" xfId="9453" xr:uid="{00000000-0005-0000-0000-00003B230000}"/>
    <cellStyle name="Input 9 2 11 11 2" xfId="9454" xr:uid="{00000000-0005-0000-0000-00003C230000}"/>
    <cellStyle name="Input 9 2 11 12" xfId="9455" xr:uid="{00000000-0005-0000-0000-00003D230000}"/>
    <cellStyle name="Input 9 2 11 12 2" xfId="9456" xr:uid="{00000000-0005-0000-0000-00003E230000}"/>
    <cellStyle name="Input 9 2 11 13" xfId="9457" xr:uid="{00000000-0005-0000-0000-00003F230000}"/>
    <cellStyle name="Input 9 2 11 13 2" xfId="9458" xr:uid="{00000000-0005-0000-0000-000040230000}"/>
    <cellStyle name="Input 9 2 11 14" xfId="9459" xr:uid="{00000000-0005-0000-0000-000041230000}"/>
    <cellStyle name="Input 9 2 11 14 2" xfId="9460" xr:uid="{00000000-0005-0000-0000-000042230000}"/>
    <cellStyle name="Input 9 2 11 15" xfId="9461" xr:uid="{00000000-0005-0000-0000-000043230000}"/>
    <cellStyle name="Input 9 2 11 15 2" xfId="9462" xr:uid="{00000000-0005-0000-0000-000044230000}"/>
    <cellStyle name="Input 9 2 11 16" xfId="9463" xr:uid="{00000000-0005-0000-0000-000045230000}"/>
    <cellStyle name="Input 9 2 11 2" xfId="9464" xr:uid="{00000000-0005-0000-0000-000046230000}"/>
    <cellStyle name="Input 9 2 11 2 2" xfId="9465" xr:uid="{00000000-0005-0000-0000-000047230000}"/>
    <cellStyle name="Input 9 2 11 3" xfId="9466" xr:uid="{00000000-0005-0000-0000-000048230000}"/>
    <cellStyle name="Input 9 2 11 3 2" xfId="9467" xr:uid="{00000000-0005-0000-0000-000049230000}"/>
    <cellStyle name="Input 9 2 11 4" xfId="9468" xr:uid="{00000000-0005-0000-0000-00004A230000}"/>
    <cellStyle name="Input 9 2 11 4 2" xfId="9469" xr:uid="{00000000-0005-0000-0000-00004B230000}"/>
    <cellStyle name="Input 9 2 11 5" xfId="9470" xr:uid="{00000000-0005-0000-0000-00004C230000}"/>
    <cellStyle name="Input 9 2 11 5 2" xfId="9471" xr:uid="{00000000-0005-0000-0000-00004D230000}"/>
    <cellStyle name="Input 9 2 11 6" xfId="9472" xr:uid="{00000000-0005-0000-0000-00004E230000}"/>
    <cellStyle name="Input 9 2 11 6 2" xfId="9473" xr:uid="{00000000-0005-0000-0000-00004F230000}"/>
    <cellStyle name="Input 9 2 11 7" xfId="9474" xr:uid="{00000000-0005-0000-0000-000050230000}"/>
    <cellStyle name="Input 9 2 11 7 2" xfId="9475" xr:uid="{00000000-0005-0000-0000-000051230000}"/>
    <cellStyle name="Input 9 2 11 8" xfId="9476" xr:uid="{00000000-0005-0000-0000-000052230000}"/>
    <cellStyle name="Input 9 2 11 8 2" xfId="9477" xr:uid="{00000000-0005-0000-0000-000053230000}"/>
    <cellStyle name="Input 9 2 11 9" xfId="9478" xr:uid="{00000000-0005-0000-0000-000054230000}"/>
    <cellStyle name="Input 9 2 11 9 2" xfId="9479" xr:uid="{00000000-0005-0000-0000-000055230000}"/>
    <cellStyle name="Input 9 2 12" xfId="9480" xr:uid="{00000000-0005-0000-0000-000056230000}"/>
    <cellStyle name="Input 9 2 12 10" xfId="9481" xr:uid="{00000000-0005-0000-0000-000057230000}"/>
    <cellStyle name="Input 9 2 12 10 2" xfId="9482" xr:uid="{00000000-0005-0000-0000-000058230000}"/>
    <cellStyle name="Input 9 2 12 11" xfId="9483" xr:uid="{00000000-0005-0000-0000-000059230000}"/>
    <cellStyle name="Input 9 2 12 11 2" xfId="9484" xr:uid="{00000000-0005-0000-0000-00005A230000}"/>
    <cellStyle name="Input 9 2 12 12" xfId="9485" xr:uid="{00000000-0005-0000-0000-00005B230000}"/>
    <cellStyle name="Input 9 2 12 12 2" xfId="9486" xr:uid="{00000000-0005-0000-0000-00005C230000}"/>
    <cellStyle name="Input 9 2 12 13" xfId="9487" xr:uid="{00000000-0005-0000-0000-00005D230000}"/>
    <cellStyle name="Input 9 2 12 13 2" xfId="9488" xr:uid="{00000000-0005-0000-0000-00005E230000}"/>
    <cellStyle name="Input 9 2 12 14" xfId="9489" xr:uid="{00000000-0005-0000-0000-00005F230000}"/>
    <cellStyle name="Input 9 2 12 14 2" xfId="9490" xr:uid="{00000000-0005-0000-0000-000060230000}"/>
    <cellStyle name="Input 9 2 12 15" xfId="9491" xr:uid="{00000000-0005-0000-0000-000061230000}"/>
    <cellStyle name="Input 9 2 12 15 2" xfId="9492" xr:uid="{00000000-0005-0000-0000-000062230000}"/>
    <cellStyle name="Input 9 2 12 16" xfId="9493" xr:uid="{00000000-0005-0000-0000-000063230000}"/>
    <cellStyle name="Input 9 2 12 2" xfId="9494" xr:uid="{00000000-0005-0000-0000-000064230000}"/>
    <cellStyle name="Input 9 2 12 2 2" xfId="9495" xr:uid="{00000000-0005-0000-0000-000065230000}"/>
    <cellStyle name="Input 9 2 12 3" xfId="9496" xr:uid="{00000000-0005-0000-0000-000066230000}"/>
    <cellStyle name="Input 9 2 12 3 2" xfId="9497" xr:uid="{00000000-0005-0000-0000-000067230000}"/>
    <cellStyle name="Input 9 2 12 4" xfId="9498" xr:uid="{00000000-0005-0000-0000-000068230000}"/>
    <cellStyle name="Input 9 2 12 4 2" xfId="9499" xr:uid="{00000000-0005-0000-0000-000069230000}"/>
    <cellStyle name="Input 9 2 12 5" xfId="9500" xr:uid="{00000000-0005-0000-0000-00006A230000}"/>
    <cellStyle name="Input 9 2 12 5 2" xfId="9501" xr:uid="{00000000-0005-0000-0000-00006B230000}"/>
    <cellStyle name="Input 9 2 12 6" xfId="9502" xr:uid="{00000000-0005-0000-0000-00006C230000}"/>
    <cellStyle name="Input 9 2 12 6 2" xfId="9503" xr:uid="{00000000-0005-0000-0000-00006D230000}"/>
    <cellStyle name="Input 9 2 12 7" xfId="9504" xr:uid="{00000000-0005-0000-0000-00006E230000}"/>
    <cellStyle name="Input 9 2 12 7 2" xfId="9505" xr:uid="{00000000-0005-0000-0000-00006F230000}"/>
    <cellStyle name="Input 9 2 12 8" xfId="9506" xr:uid="{00000000-0005-0000-0000-000070230000}"/>
    <cellStyle name="Input 9 2 12 8 2" xfId="9507" xr:uid="{00000000-0005-0000-0000-000071230000}"/>
    <cellStyle name="Input 9 2 12 9" xfId="9508" xr:uid="{00000000-0005-0000-0000-000072230000}"/>
    <cellStyle name="Input 9 2 12 9 2" xfId="9509" xr:uid="{00000000-0005-0000-0000-000073230000}"/>
    <cellStyle name="Input 9 2 13" xfId="9510" xr:uid="{00000000-0005-0000-0000-000074230000}"/>
    <cellStyle name="Input 9 2 13 10" xfId="9511" xr:uid="{00000000-0005-0000-0000-000075230000}"/>
    <cellStyle name="Input 9 2 13 10 2" xfId="9512" xr:uid="{00000000-0005-0000-0000-000076230000}"/>
    <cellStyle name="Input 9 2 13 11" xfId="9513" xr:uid="{00000000-0005-0000-0000-000077230000}"/>
    <cellStyle name="Input 9 2 13 11 2" xfId="9514" xr:uid="{00000000-0005-0000-0000-000078230000}"/>
    <cellStyle name="Input 9 2 13 12" xfId="9515" xr:uid="{00000000-0005-0000-0000-000079230000}"/>
    <cellStyle name="Input 9 2 13 12 2" xfId="9516" xr:uid="{00000000-0005-0000-0000-00007A230000}"/>
    <cellStyle name="Input 9 2 13 13" xfId="9517" xr:uid="{00000000-0005-0000-0000-00007B230000}"/>
    <cellStyle name="Input 9 2 13 13 2" xfId="9518" xr:uid="{00000000-0005-0000-0000-00007C230000}"/>
    <cellStyle name="Input 9 2 13 14" xfId="9519" xr:uid="{00000000-0005-0000-0000-00007D230000}"/>
    <cellStyle name="Input 9 2 13 14 2" xfId="9520" xr:uid="{00000000-0005-0000-0000-00007E230000}"/>
    <cellStyle name="Input 9 2 13 15" xfId="9521" xr:uid="{00000000-0005-0000-0000-00007F230000}"/>
    <cellStyle name="Input 9 2 13 2" xfId="9522" xr:uid="{00000000-0005-0000-0000-000080230000}"/>
    <cellStyle name="Input 9 2 13 2 2" xfId="9523" xr:uid="{00000000-0005-0000-0000-000081230000}"/>
    <cellStyle name="Input 9 2 13 3" xfId="9524" xr:uid="{00000000-0005-0000-0000-000082230000}"/>
    <cellStyle name="Input 9 2 13 3 2" xfId="9525" xr:uid="{00000000-0005-0000-0000-000083230000}"/>
    <cellStyle name="Input 9 2 13 4" xfId="9526" xr:uid="{00000000-0005-0000-0000-000084230000}"/>
    <cellStyle name="Input 9 2 13 4 2" xfId="9527" xr:uid="{00000000-0005-0000-0000-000085230000}"/>
    <cellStyle name="Input 9 2 13 5" xfId="9528" xr:uid="{00000000-0005-0000-0000-000086230000}"/>
    <cellStyle name="Input 9 2 13 5 2" xfId="9529" xr:uid="{00000000-0005-0000-0000-000087230000}"/>
    <cellStyle name="Input 9 2 13 6" xfId="9530" xr:uid="{00000000-0005-0000-0000-000088230000}"/>
    <cellStyle name="Input 9 2 13 6 2" xfId="9531" xr:uid="{00000000-0005-0000-0000-000089230000}"/>
    <cellStyle name="Input 9 2 13 7" xfId="9532" xr:uid="{00000000-0005-0000-0000-00008A230000}"/>
    <cellStyle name="Input 9 2 13 7 2" xfId="9533" xr:uid="{00000000-0005-0000-0000-00008B230000}"/>
    <cellStyle name="Input 9 2 13 8" xfId="9534" xr:uid="{00000000-0005-0000-0000-00008C230000}"/>
    <cellStyle name="Input 9 2 13 8 2" xfId="9535" xr:uid="{00000000-0005-0000-0000-00008D230000}"/>
    <cellStyle name="Input 9 2 13 9" xfId="9536" xr:uid="{00000000-0005-0000-0000-00008E230000}"/>
    <cellStyle name="Input 9 2 13 9 2" xfId="9537" xr:uid="{00000000-0005-0000-0000-00008F230000}"/>
    <cellStyle name="Input 9 2 14" xfId="9538" xr:uid="{00000000-0005-0000-0000-000090230000}"/>
    <cellStyle name="Input 9 2 14 2" xfId="9539" xr:uid="{00000000-0005-0000-0000-000091230000}"/>
    <cellStyle name="Input 9 2 15" xfId="9540" xr:uid="{00000000-0005-0000-0000-000092230000}"/>
    <cellStyle name="Input 9 2 15 2" xfId="9541" xr:uid="{00000000-0005-0000-0000-000093230000}"/>
    <cellStyle name="Input 9 2 16" xfId="9542" xr:uid="{00000000-0005-0000-0000-000094230000}"/>
    <cellStyle name="Input 9 2 16 2" xfId="9543" xr:uid="{00000000-0005-0000-0000-000095230000}"/>
    <cellStyle name="Input 9 2 17" xfId="9544" xr:uid="{00000000-0005-0000-0000-000096230000}"/>
    <cellStyle name="Input 9 2 17 2" xfId="9545" xr:uid="{00000000-0005-0000-0000-000097230000}"/>
    <cellStyle name="Input 9 2 18" xfId="9546" xr:uid="{00000000-0005-0000-0000-000098230000}"/>
    <cellStyle name="Input 9 2 18 2" xfId="9547" xr:uid="{00000000-0005-0000-0000-000099230000}"/>
    <cellStyle name="Input 9 2 19" xfId="9548" xr:uid="{00000000-0005-0000-0000-00009A230000}"/>
    <cellStyle name="Input 9 2 19 2" xfId="9549" xr:uid="{00000000-0005-0000-0000-00009B230000}"/>
    <cellStyle name="Input 9 2 2" xfId="9550" xr:uid="{00000000-0005-0000-0000-00009C230000}"/>
    <cellStyle name="Input 9 2 2 10" xfId="9551" xr:uid="{00000000-0005-0000-0000-00009D230000}"/>
    <cellStyle name="Input 9 2 2 10 2" xfId="9552" xr:uid="{00000000-0005-0000-0000-00009E230000}"/>
    <cellStyle name="Input 9 2 2 11" xfId="9553" xr:uid="{00000000-0005-0000-0000-00009F230000}"/>
    <cellStyle name="Input 9 2 2 11 2" xfId="9554" xr:uid="{00000000-0005-0000-0000-0000A0230000}"/>
    <cellStyle name="Input 9 2 2 12" xfId="9555" xr:uid="{00000000-0005-0000-0000-0000A1230000}"/>
    <cellStyle name="Input 9 2 2 12 2" xfId="9556" xr:uid="{00000000-0005-0000-0000-0000A2230000}"/>
    <cellStyle name="Input 9 2 2 13" xfId="9557" xr:uid="{00000000-0005-0000-0000-0000A3230000}"/>
    <cellStyle name="Input 9 2 2 13 2" xfId="9558" xr:uid="{00000000-0005-0000-0000-0000A4230000}"/>
    <cellStyle name="Input 9 2 2 14" xfId="9559" xr:uid="{00000000-0005-0000-0000-0000A5230000}"/>
    <cellStyle name="Input 9 2 2 14 2" xfId="9560" xr:uid="{00000000-0005-0000-0000-0000A6230000}"/>
    <cellStyle name="Input 9 2 2 15" xfId="9561" xr:uid="{00000000-0005-0000-0000-0000A7230000}"/>
    <cellStyle name="Input 9 2 2 15 2" xfId="9562" xr:uid="{00000000-0005-0000-0000-0000A8230000}"/>
    <cellStyle name="Input 9 2 2 16" xfId="9563" xr:uid="{00000000-0005-0000-0000-0000A9230000}"/>
    <cellStyle name="Input 9 2 2 16 2" xfId="9564" xr:uid="{00000000-0005-0000-0000-0000AA230000}"/>
    <cellStyle name="Input 9 2 2 17" xfId="9565" xr:uid="{00000000-0005-0000-0000-0000AB230000}"/>
    <cellStyle name="Input 9 2 2 17 2" xfId="9566" xr:uid="{00000000-0005-0000-0000-0000AC230000}"/>
    <cellStyle name="Input 9 2 2 18" xfId="9567" xr:uid="{00000000-0005-0000-0000-0000AD230000}"/>
    <cellStyle name="Input 9 2 2 18 2" xfId="9568" xr:uid="{00000000-0005-0000-0000-0000AE230000}"/>
    <cellStyle name="Input 9 2 2 19" xfId="9569" xr:uid="{00000000-0005-0000-0000-0000AF230000}"/>
    <cellStyle name="Input 9 2 2 19 2" xfId="9570" xr:uid="{00000000-0005-0000-0000-0000B0230000}"/>
    <cellStyle name="Input 9 2 2 2" xfId="9571" xr:uid="{00000000-0005-0000-0000-0000B1230000}"/>
    <cellStyle name="Input 9 2 2 2 10" xfId="9572" xr:uid="{00000000-0005-0000-0000-0000B2230000}"/>
    <cellStyle name="Input 9 2 2 2 10 2" xfId="9573" xr:uid="{00000000-0005-0000-0000-0000B3230000}"/>
    <cellStyle name="Input 9 2 2 2 11" xfId="9574" xr:uid="{00000000-0005-0000-0000-0000B4230000}"/>
    <cellStyle name="Input 9 2 2 2 11 2" xfId="9575" xr:uid="{00000000-0005-0000-0000-0000B5230000}"/>
    <cellStyle name="Input 9 2 2 2 12" xfId="9576" xr:uid="{00000000-0005-0000-0000-0000B6230000}"/>
    <cellStyle name="Input 9 2 2 2 12 2" xfId="9577" xr:uid="{00000000-0005-0000-0000-0000B7230000}"/>
    <cellStyle name="Input 9 2 2 2 13" xfId="9578" xr:uid="{00000000-0005-0000-0000-0000B8230000}"/>
    <cellStyle name="Input 9 2 2 2 13 2" xfId="9579" xr:uid="{00000000-0005-0000-0000-0000B9230000}"/>
    <cellStyle name="Input 9 2 2 2 14" xfId="9580" xr:uid="{00000000-0005-0000-0000-0000BA230000}"/>
    <cellStyle name="Input 9 2 2 2 14 2" xfId="9581" xr:uid="{00000000-0005-0000-0000-0000BB230000}"/>
    <cellStyle name="Input 9 2 2 2 15" xfId="9582" xr:uid="{00000000-0005-0000-0000-0000BC230000}"/>
    <cellStyle name="Input 9 2 2 2 15 2" xfId="9583" xr:uid="{00000000-0005-0000-0000-0000BD230000}"/>
    <cellStyle name="Input 9 2 2 2 16" xfId="9584" xr:uid="{00000000-0005-0000-0000-0000BE230000}"/>
    <cellStyle name="Input 9 2 2 2 16 2" xfId="9585" xr:uid="{00000000-0005-0000-0000-0000BF230000}"/>
    <cellStyle name="Input 9 2 2 2 17" xfId="9586" xr:uid="{00000000-0005-0000-0000-0000C0230000}"/>
    <cellStyle name="Input 9 2 2 2 17 2" xfId="9587" xr:uid="{00000000-0005-0000-0000-0000C1230000}"/>
    <cellStyle name="Input 9 2 2 2 18" xfId="9588" xr:uid="{00000000-0005-0000-0000-0000C2230000}"/>
    <cellStyle name="Input 9 2 2 2 18 2" xfId="9589" xr:uid="{00000000-0005-0000-0000-0000C3230000}"/>
    <cellStyle name="Input 9 2 2 2 19" xfId="9590" xr:uid="{00000000-0005-0000-0000-0000C4230000}"/>
    <cellStyle name="Input 9 2 2 2 2" xfId="9591" xr:uid="{00000000-0005-0000-0000-0000C5230000}"/>
    <cellStyle name="Input 9 2 2 2 2 2" xfId="9592" xr:uid="{00000000-0005-0000-0000-0000C6230000}"/>
    <cellStyle name="Input 9 2 2 2 3" xfId="9593" xr:uid="{00000000-0005-0000-0000-0000C7230000}"/>
    <cellStyle name="Input 9 2 2 2 3 2" xfId="9594" xr:uid="{00000000-0005-0000-0000-0000C8230000}"/>
    <cellStyle name="Input 9 2 2 2 4" xfId="9595" xr:uid="{00000000-0005-0000-0000-0000C9230000}"/>
    <cellStyle name="Input 9 2 2 2 4 2" xfId="9596" xr:uid="{00000000-0005-0000-0000-0000CA230000}"/>
    <cellStyle name="Input 9 2 2 2 5" xfId="9597" xr:uid="{00000000-0005-0000-0000-0000CB230000}"/>
    <cellStyle name="Input 9 2 2 2 5 2" xfId="9598" xr:uid="{00000000-0005-0000-0000-0000CC230000}"/>
    <cellStyle name="Input 9 2 2 2 6" xfId="9599" xr:uid="{00000000-0005-0000-0000-0000CD230000}"/>
    <cellStyle name="Input 9 2 2 2 6 2" xfId="9600" xr:uid="{00000000-0005-0000-0000-0000CE230000}"/>
    <cellStyle name="Input 9 2 2 2 7" xfId="9601" xr:uid="{00000000-0005-0000-0000-0000CF230000}"/>
    <cellStyle name="Input 9 2 2 2 7 2" xfId="9602" xr:uid="{00000000-0005-0000-0000-0000D0230000}"/>
    <cellStyle name="Input 9 2 2 2 8" xfId="9603" xr:uid="{00000000-0005-0000-0000-0000D1230000}"/>
    <cellStyle name="Input 9 2 2 2 8 2" xfId="9604" xr:uid="{00000000-0005-0000-0000-0000D2230000}"/>
    <cellStyle name="Input 9 2 2 2 9" xfId="9605" xr:uid="{00000000-0005-0000-0000-0000D3230000}"/>
    <cellStyle name="Input 9 2 2 2 9 2" xfId="9606" xr:uid="{00000000-0005-0000-0000-0000D4230000}"/>
    <cellStyle name="Input 9 2 2 20" xfId="9607" xr:uid="{00000000-0005-0000-0000-0000D5230000}"/>
    <cellStyle name="Input 9 2 2 3" xfId="9608" xr:uid="{00000000-0005-0000-0000-0000D6230000}"/>
    <cellStyle name="Input 9 2 2 3 10" xfId="9609" xr:uid="{00000000-0005-0000-0000-0000D7230000}"/>
    <cellStyle name="Input 9 2 2 3 10 2" xfId="9610" xr:uid="{00000000-0005-0000-0000-0000D8230000}"/>
    <cellStyle name="Input 9 2 2 3 11" xfId="9611" xr:uid="{00000000-0005-0000-0000-0000D9230000}"/>
    <cellStyle name="Input 9 2 2 3 11 2" xfId="9612" xr:uid="{00000000-0005-0000-0000-0000DA230000}"/>
    <cellStyle name="Input 9 2 2 3 12" xfId="9613" xr:uid="{00000000-0005-0000-0000-0000DB230000}"/>
    <cellStyle name="Input 9 2 2 3 12 2" xfId="9614" xr:uid="{00000000-0005-0000-0000-0000DC230000}"/>
    <cellStyle name="Input 9 2 2 3 13" xfId="9615" xr:uid="{00000000-0005-0000-0000-0000DD230000}"/>
    <cellStyle name="Input 9 2 2 3 13 2" xfId="9616" xr:uid="{00000000-0005-0000-0000-0000DE230000}"/>
    <cellStyle name="Input 9 2 2 3 14" xfId="9617" xr:uid="{00000000-0005-0000-0000-0000DF230000}"/>
    <cellStyle name="Input 9 2 2 3 14 2" xfId="9618" xr:uid="{00000000-0005-0000-0000-0000E0230000}"/>
    <cellStyle name="Input 9 2 2 3 15" xfId="9619" xr:uid="{00000000-0005-0000-0000-0000E1230000}"/>
    <cellStyle name="Input 9 2 2 3 15 2" xfId="9620" xr:uid="{00000000-0005-0000-0000-0000E2230000}"/>
    <cellStyle name="Input 9 2 2 3 16" xfId="9621" xr:uid="{00000000-0005-0000-0000-0000E3230000}"/>
    <cellStyle name="Input 9 2 2 3 16 2" xfId="9622" xr:uid="{00000000-0005-0000-0000-0000E4230000}"/>
    <cellStyle name="Input 9 2 2 3 17" xfId="9623" xr:uid="{00000000-0005-0000-0000-0000E5230000}"/>
    <cellStyle name="Input 9 2 2 3 17 2" xfId="9624" xr:uid="{00000000-0005-0000-0000-0000E6230000}"/>
    <cellStyle name="Input 9 2 2 3 18" xfId="9625" xr:uid="{00000000-0005-0000-0000-0000E7230000}"/>
    <cellStyle name="Input 9 2 2 3 18 2" xfId="9626" xr:uid="{00000000-0005-0000-0000-0000E8230000}"/>
    <cellStyle name="Input 9 2 2 3 19" xfId="9627" xr:uid="{00000000-0005-0000-0000-0000E9230000}"/>
    <cellStyle name="Input 9 2 2 3 2" xfId="9628" xr:uid="{00000000-0005-0000-0000-0000EA230000}"/>
    <cellStyle name="Input 9 2 2 3 2 2" xfId="9629" xr:uid="{00000000-0005-0000-0000-0000EB230000}"/>
    <cellStyle name="Input 9 2 2 3 3" xfId="9630" xr:uid="{00000000-0005-0000-0000-0000EC230000}"/>
    <cellStyle name="Input 9 2 2 3 3 2" xfId="9631" xr:uid="{00000000-0005-0000-0000-0000ED230000}"/>
    <cellStyle name="Input 9 2 2 3 4" xfId="9632" xr:uid="{00000000-0005-0000-0000-0000EE230000}"/>
    <cellStyle name="Input 9 2 2 3 4 2" xfId="9633" xr:uid="{00000000-0005-0000-0000-0000EF230000}"/>
    <cellStyle name="Input 9 2 2 3 5" xfId="9634" xr:uid="{00000000-0005-0000-0000-0000F0230000}"/>
    <cellStyle name="Input 9 2 2 3 5 2" xfId="9635" xr:uid="{00000000-0005-0000-0000-0000F1230000}"/>
    <cellStyle name="Input 9 2 2 3 6" xfId="9636" xr:uid="{00000000-0005-0000-0000-0000F2230000}"/>
    <cellStyle name="Input 9 2 2 3 6 2" xfId="9637" xr:uid="{00000000-0005-0000-0000-0000F3230000}"/>
    <cellStyle name="Input 9 2 2 3 7" xfId="9638" xr:uid="{00000000-0005-0000-0000-0000F4230000}"/>
    <cellStyle name="Input 9 2 2 3 7 2" xfId="9639" xr:uid="{00000000-0005-0000-0000-0000F5230000}"/>
    <cellStyle name="Input 9 2 2 3 8" xfId="9640" xr:uid="{00000000-0005-0000-0000-0000F6230000}"/>
    <cellStyle name="Input 9 2 2 3 8 2" xfId="9641" xr:uid="{00000000-0005-0000-0000-0000F7230000}"/>
    <cellStyle name="Input 9 2 2 3 9" xfId="9642" xr:uid="{00000000-0005-0000-0000-0000F8230000}"/>
    <cellStyle name="Input 9 2 2 3 9 2" xfId="9643" xr:uid="{00000000-0005-0000-0000-0000F9230000}"/>
    <cellStyle name="Input 9 2 2 4" xfId="9644" xr:uid="{00000000-0005-0000-0000-0000FA230000}"/>
    <cellStyle name="Input 9 2 2 4 10" xfId="9645" xr:uid="{00000000-0005-0000-0000-0000FB230000}"/>
    <cellStyle name="Input 9 2 2 4 10 2" xfId="9646" xr:uid="{00000000-0005-0000-0000-0000FC230000}"/>
    <cellStyle name="Input 9 2 2 4 11" xfId="9647" xr:uid="{00000000-0005-0000-0000-0000FD230000}"/>
    <cellStyle name="Input 9 2 2 4 11 2" xfId="9648" xr:uid="{00000000-0005-0000-0000-0000FE230000}"/>
    <cellStyle name="Input 9 2 2 4 12" xfId="9649" xr:uid="{00000000-0005-0000-0000-0000FF230000}"/>
    <cellStyle name="Input 9 2 2 4 12 2" xfId="9650" xr:uid="{00000000-0005-0000-0000-000000240000}"/>
    <cellStyle name="Input 9 2 2 4 13" xfId="9651" xr:uid="{00000000-0005-0000-0000-000001240000}"/>
    <cellStyle name="Input 9 2 2 4 13 2" xfId="9652" xr:uid="{00000000-0005-0000-0000-000002240000}"/>
    <cellStyle name="Input 9 2 2 4 14" xfId="9653" xr:uid="{00000000-0005-0000-0000-000003240000}"/>
    <cellStyle name="Input 9 2 2 4 14 2" xfId="9654" xr:uid="{00000000-0005-0000-0000-000004240000}"/>
    <cellStyle name="Input 9 2 2 4 15" xfId="9655" xr:uid="{00000000-0005-0000-0000-000005240000}"/>
    <cellStyle name="Input 9 2 2 4 15 2" xfId="9656" xr:uid="{00000000-0005-0000-0000-000006240000}"/>
    <cellStyle name="Input 9 2 2 4 16" xfId="9657" xr:uid="{00000000-0005-0000-0000-000007240000}"/>
    <cellStyle name="Input 9 2 2 4 2" xfId="9658" xr:uid="{00000000-0005-0000-0000-000008240000}"/>
    <cellStyle name="Input 9 2 2 4 2 2" xfId="9659" xr:uid="{00000000-0005-0000-0000-000009240000}"/>
    <cellStyle name="Input 9 2 2 4 3" xfId="9660" xr:uid="{00000000-0005-0000-0000-00000A240000}"/>
    <cellStyle name="Input 9 2 2 4 3 2" xfId="9661" xr:uid="{00000000-0005-0000-0000-00000B240000}"/>
    <cellStyle name="Input 9 2 2 4 4" xfId="9662" xr:uid="{00000000-0005-0000-0000-00000C240000}"/>
    <cellStyle name="Input 9 2 2 4 4 2" xfId="9663" xr:uid="{00000000-0005-0000-0000-00000D240000}"/>
    <cellStyle name="Input 9 2 2 4 5" xfId="9664" xr:uid="{00000000-0005-0000-0000-00000E240000}"/>
    <cellStyle name="Input 9 2 2 4 5 2" xfId="9665" xr:uid="{00000000-0005-0000-0000-00000F240000}"/>
    <cellStyle name="Input 9 2 2 4 6" xfId="9666" xr:uid="{00000000-0005-0000-0000-000010240000}"/>
    <cellStyle name="Input 9 2 2 4 6 2" xfId="9667" xr:uid="{00000000-0005-0000-0000-000011240000}"/>
    <cellStyle name="Input 9 2 2 4 7" xfId="9668" xr:uid="{00000000-0005-0000-0000-000012240000}"/>
    <cellStyle name="Input 9 2 2 4 7 2" xfId="9669" xr:uid="{00000000-0005-0000-0000-000013240000}"/>
    <cellStyle name="Input 9 2 2 4 8" xfId="9670" xr:uid="{00000000-0005-0000-0000-000014240000}"/>
    <cellStyle name="Input 9 2 2 4 8 2" xfId="9671" xr:uid="{00000000-0005-0000-0000-000015240000}"/>
    <cellStyle name="Input 9 2 2 4 9" xfId="9672" xr:uid="{00000000-0005-0000-0000-000016240000}"/>
    <cellStyle name="Input 9 2 2 4 9 2" xfId="9673" xr:uid="{00000000-0005-0000-0000-000017240000}"/>
    <cellStyle name="Input 9 2 2 5" xfId="9674" xr:uid="{00000000-0005-0000-0000-000018240000}"/>
    <cellStyle name="Input 9 2 2 5 10" xfId="9675" xr:uid="{00000000-0005-0000-0000-000019240000}"/>
    <cellStyle name="Input 9 2 2 5 10 2" xfId="9676" xr:uid="{00000000-0005-0000-0000-00001A240000}"/>
    <cellStyle name="Input 9 2 2 5 11" xfId="9677" xr:uid="{00000000-0005-0000-0000-00001B240000}"/>
    <cellStyle name="Input 9 2 2 5 11 2" xfId="9678" xr:uid="{00000000-0005-0000-0000-00001C240000}"/>
    <cellStyle name="Input 9 2 2 5 12" xfId="9679" xr:uid="{00000000-0005-0000-0000-00001D240000}"/>
    <cellStyle name="Input 9 2 2 5 12 2" xfId="9680" xr:uid="{00000000-0005-0000-0000-00001E240000}"/>
    <cellStyle name="Input 9 2 2 5 13" xfId="9681" xr:uid="{00000000-0005-0000-0000-00001F240000}"/>
    <cellStyle name="Input 9 2 2 5 13 2" xfId="9682" xr:uid="{00000000-0005-0000-0000-000020240000}"/>
    <cellStyle name="Input 9 2 2 5 14" xfId="9683" xr:uid="{00000000-0005-0000-0000-000021240000}"/>
    <cellStyle name="Input 9 2 2 5 14 2" xfId="9684" xr:uid="{00000000-0005-0000-0000-000022240000}"/>
    <cellStyle name="Input 9 2 2 5 15" xfId="9685" xr:uid="{00000000-0005-0000-0000-000023240000}"/>
    <cellStyle name="Input 9 2 2 5 15 2" xfId="9686" xr:uid="{00000000-0005-0000-0000-000024240000}"/>
    <cellStyle name="Input 9 2 2 5 16" xfId="9687" xr:uid="{00000000-0005-0000-0000-000025240000}"/>
    <cellStyle name="Input 9 2 2 5 2" xfId="9688" xr:uid="{00000000-0005-0000-0000-000026240000}"/>
    <cellStyle name="Input 9 2 2 5 2 2" xfId="9689" xr:uid="{00000000-0005-0000-0000-000027240000}"/>
    <cellStyle name="Input 9 2 2 5 3" xfId="9690" xr:uid="{00000000-0005-0000-0000-000028240000}"/>
    <cellStyle name="Input 9 2 2 5 3 2" xfId="9691" xr:uid="{00000000-0005-0000-0000-000029240000}"/>
    <cellStyle name="Input 9 2 2 5 4" xfId="9692" xr:uid="{00000000-0005-0000-0000-00002A240000}"/>
    <cellStyle name="Input 9 2 2 5 4 2" xfId="9693" xr:uid="{00000000-0005-0000-0000-00002B240000}"/>
    <cellStyle name="Input 9 2 2 5 5" xfId="9694" xr:uid="{00000000-0005-0000-0000-00002C240000}"/>
    <cellStyle name="Input 9 2 2 5 5 2" xfId="9695" xr:uid="{00000000-0005-0000-0000-00002D240000}"/>
    <cellStyle name="Input 9 2 2 5 6" xfId="9696" xr:uid="{00000000-0005-0000-0000-00002E240000}"/>
    <cellStyle name="Input 9 2 2 5 6 2" xfId="9697" xr:uid="{00000000-0005-0000-0000-00002F240000}"/>
    <cellStyle name="Input 9 2 2 5 7" xfId="9698" xr:uid="{00000000-0005-0000-0000-000030240000}"/>
    <cellStyle name="Input 9 2 2 5 7 2" xfId="9699" xr:uid="{00000000-0005-0000-0000-000031240000}"/>
    <cellStyle name="Input 9 2 2 5 8" xfId="9700" xr:uid="{00000000-0005-0000-0000-000032240000}"/>
    <cellStyle name="Input 9 2 2 5 8 2" xfId="9701" xr:uid="{00000000-0005-0000-0000-000033240000}"/>
    <cellStyle name="Input 9 2 2 5 9" xfId="9702" xr:uid="{00000000-0005-0000-0000-000034240000}"/>
    <cellStyle name="Input 9 2 2 5 9 2" xfId="9703" xr:uid="{00000000-0005-0000-0000-000035240000}"/>
    <cellStyle name="Input 9 2 2 6" xfId="9704" xr:uid="{00000000-0005-0000-0000-000036240000}"/>
    <cellStyle name="Input 9 2 2 6 10" xfId="9705" xr:uid="{00000000-0005-0000-0000-000037240000}"/>
    <cellStyle name="Input 9 2 2 6 10 2" xfId="9706" xr:uid="{00000000-0005-0000-0000-000038240000}"/>
    <cellStyle name="Input 9 2 2 6 11" xfId="9707" xr:uid="{00000000-0005-0000-0000-000039240000}"/>
    <cellStyle name="Input 9 2 2 6 11 2" xfId="9708" xr:uid="{00000000-0005-0000-0000-00003A240000}"/>
    <cellStyle name="Input 9 2 2 6 12" xfId="9709" xr:uid="{00000000-0005-0000-0000-00003B240000}"/>
    <cellStyle name="Input 9 2 2 6 12 2" xfId="9710" xr:uid="{00000000-0005-0000-0000-00003C240000}"/>
    <cellStyle name="Input 9 2 2 6 13" xfId="9711" xr:uid="{00000000-0005-0000-0000-00003D240000}"/>
    <cellStyle name="Input 9 2 2 6 13 2" xfId="9712" xr:uid="{00000000-0005-0000-0000-00003E240000}"/>
    <cellStyle name="Input 9 2 2 6 14" xfId="9713" xr:uid="{00000000-0005-0000-0000-00003F240000}"/>
    <cellStyle name="Input 9 2 2 6 14 2" xfId="9714" xr:uid="{00000000-0005-0000-0000-000040240000}"/>
    <cellStyle name="Input 9 2 2 6 15" xfId="9715" xr:uid="{00000000-0005-0000-0000-000041240000}"/>
    <cellStyle name="Input 9 2 2 6 2" xfId="9716" xr:uid="{00000000-0005-0000-0000-000042240000}"/>
    <cellStyle name="Input 9 2 2 6 2 2" xfId="9717" xr:uid="{00000000-0005-0000-0000-000043240000}"/>
    <cellStyle name="Input 9 2 2 6 3" xfId="9718" xr:uid="{00000000-0005-0000-0000-000044240000}"/>
    <cellStyle name="Input 9 2 2 6 3 2" xfId="9719" xr:uid="{00000000-0005-0000-0000-000045240000}"/>
    <cellStyle name="Input 9 2 2 6 4" xfId="9720" xr:uid="{00000000-0005-0000-0000-000046240000}"/>
    <cellStyle name="Input 9 2 2 6 4 2" xfId="9721" xr:uid="{00000000-0005-0000-0000-000047240000}"/>
    <cellStyle name="Input 9 2 2 6 5" xfId="9722" xr:uid="{00000000-0005-0000-0000-000048240000}"/>
    <cellStyle name="Input 9 2 2 6 5 2" xfId="9723" xr:uid="{00000000-0005-0000-0000-000049240000}"/>
    <cellStyle name="Input 9 2 2 6 6" xfId="9724" xr:uid="{00000000-0005-0000-0000-00004A240000}"/>
    <cellStyle name="Input 9 2 2 6 6 2" xfId="9725" xr:uid="{00000000-0005-0000-0000-00004B240000}"/>
    <cellStyle name="Input 9 2 2 6 7" xfId="9726" xr:uid="{00000000-0005-0000-0000-00004C240000}"/>
    <cellStyle name="Input 9 2 2 6 7 2" xfId="9727" xr:uid="{00000000-0005-0000-0000-00004D240000}"/>
    <cellStyle name="Input 9 2 2 6 8" xfId="9728" xr:uid="{00000000-0005-0000-0000-00004E240000}"/>
    <cellStyle name="Input 9 2 2 6 8 2" xfId="9729" xr:uid="{00000000-0005-0000-0000-00004F240000}"/>
    <cellStyle name="Input 9 2 2 6 9" xfId="9730" xr:uid="{00000000-0005-0000-0000-000050240000}"/>
    <cellStyle name="Input 9 2 2 6 9 2" xfId="9731" xr:uid="{00000000-0005-0000-0000-000051240000}"/>
    <cellStyle name="Input 9 2 2 7" xfId="9732" xr:uid="{00000000-0005-0000-0000-000052240000}"/>
    <cellStyle name="Input 9 2 2 7 2" xfId="9733" xr:uid="{00000000-0005-0000-0000-000053240000}"/>
    <cellStyle name="Input 9 2 2 8" xfId="9734" xr:uid="{00000000-0005-0000-0000-000054240000}"/>
    <cellStyle name="Input 9 2 2 8 2" xfId="9735" xr:uid="{00000000-0005-0000-0000-000055240000}"/>
    <cellStyle name="Input 9 2 2 9" xfId="9736" xr:uid="{00000000-0005-0000-0000-000056240000}"/>
    <cellStyle name="Input 9 2 2 9 2" xfId="9737" xr:uid="{00000000-0005-0000-0000-000057240000}"/>
    <cellStyle name="Input 9 2 20" xfId="9738" xr:uid="{00000000-0005-0000-0000-000058240000}"/>
    <cellStyle name="Input 9 2 20 2" xfId="9739" xr:uid="{00000000-0005-0000-0000-000059240000}"/>
    <cellStyle name="Input 9 2 21" xfId="9740" xr:uid="{00000000-0005-0000-0000-00005A240000}"/>
    <cellStyle name="Input 9 2 21 2" xfId="9741" xr:uid="{00000000-0005-0000-0000-00005B240000}"/>
    <cellStyle name="Input 9 2 22" xfId="9742" xr:uid="{00000000-0005-0000-0000-00005C240000}"/>
    <cellStyle name="Input 9 2 22 2" xfId="9743" xr:uid="{00000000-0005-0000-0000-00005D240000}"/>
    <cellStyle name="Input 9 2 23" xfId="9744" xr:uid="{00000000-0005-0000-0000-00005E240000}"/>
    <cellStyle name="Input 9 2 23 2" xfId="9745" xr:uid="{00000000-0005-0000-0000-00005F240000}"/>
    <cellStyle name="Input 9 2 24" xfId="9746" xr:uid="{00000000-0005-0000-0000-000060240000}"/>
    <cellStyle name="Input 9 2 24 2" xfId="9747" xr:uid="{00000000-0005-0000-0000-000061240000}"/>
    <cellStyle name="Input 9 2 25" xfId="9748" xr:uid="{00000000-0005-0000-0000-000062240000}"/>
    <cellStyle name="Input 9 2 25 2" xfId="9749" xr:uid="{00000000-0005-0000-0000-000063240000}"/>
    <cellStyle name="Input 9 2 26" xfId="9750" xr:uid="{00000000-0005-0000-0000-000064240000}"/>
    <cellStyle name="Input 9 2 26 2" xfId="9751" xr:uid="{00000000-0005-0000-0000-000065240000}"/>
    <cellStyle name="Input 9 2 27" xfId="9752" xr:uid="{00000000-0005-0000-0000-000066240000}"/>
    <cellStyle name="Input 9 2 3" xfId="9753" xr:uid="{00000000-0005-0000-0000-000067240000}"/>
    <cellStyle name="Input 9 2 3 10" xfId="9754" xr:uid="{00000000-0005-0000-0000-000068240000}"/>
    <cellStyle name="Input 9 2 3 10 2" xfId="9755" xr:uid="{00000000-0005-0000-0000-000069240000}"/>
    <cellStyle name="Input 9 2 3 11" xfId="9756" xr:uid="{00000000-0005-0000-0000-00006A240000}"/>
    <cellStyle name="Input 9 2 3 11 2" xfId="9757" xr:uid="{00000000-0005-0000-0000-00006B240000}"/>
    <cellStyle name="Input 9 2 3 12" xfId="9758" xr:uid="{00000000-0005-0000-0000-00006C240000}"/>
    <cellStyle name="Input 9 2 3 12 2" xfId="9759" xr:uid="{00000000-0005-0000-0000-00006D240000}"/>
    <cellStyle name="Input 9 2 3 13" xfId="9760" xr:uid="{00000000-0005-0000-0000-00006E240000}"/>
    <cellStyle name="Input 9 2 3 13 2" xfId="9761" xr:uid="{00000000-0005-0000-0000-00006F240000}"/>
    <cellStyle name="Input 9 2 3 14" xfId="9762" xr:uid="{00000000-0005-0000-0000-000070240000}"/>
    <cellStyle name="Input 9 2 3 14 2" xfId="9763" xr:uid="{00000000-0005-0000-0000-000071240000}"/>
    <cellStyle name="Input 9 2 3 15" xfId="9764" xr:uid="{00000000-0005-0000-0000-000072240000}"/>
    <cellStyle name="Input 9 2 3 15 2" xfId="9765" xr:uid="{00000000-0005-0000-0000-000073240000}"/>
    <cellStyle name="Input 9 2 3 16" xfId="9766" xr:uid="{00000000-0005-0000-0000-000074240000}"/>
    <cellStyle name="Input 9 2 3 16 2" xfId="9767" xr:uid="{00000000-0005-0000-0000-000075240000}"/>
    <cellStyle name="Input 9 2 3 17" xfId="9768" xr:uid="{00000000-0005-0000-0000-000076240000}"/>
    <cellStyle name="Input 9 2 3 17 2" xfId="9769" xr:uid="{00000000-0005-0000-0000-000077240000}"/>
    <cellStyle name="Input 9 2 3 18" xfId="9770" xr:uid="{00000000-0005-0000-0000-000078240000}"/>
    <cellStyle name="Input 9 2 3 18 2" xfId="9771" xr:uid="{00000000-0005-0000-0000-000079240000}"/>
    <cellStyle name="Input 9 2 3 19" xfId="9772" xr:uid="{00000000-0005-0000-0000-00007A240000}"/>
    <cellStyle name="Input 9 2 3 19 2" xfId="9773" xr:uid="{00000000-0005-0000-0000-00007B240000}"/>
    <cellStyle name="Input 9 2 3 2" xfId="9774" xr:uid="{00000000-0005-0000-0000-00007C240000}"/>
    <cellStyle name="Input 9 2 3 2 10" xfId="9775" xr:uid="{00000000-0005-0000-0000-00007D240000}"/>
    <cellStyle name="Input 9 2 3 2 10 2" xfId="9776" xr:uid="{00000000-0005-0000-0000-00007E240000}"/>
    <cellStyle name="Input 9 2 3 2 11" xfId="9777" xr:uid="{00000000-0005-0000-0000-00007F240000}"/>
    <cellStyle name="Input 9 2 3 2 11 2" xfId="9778" xr:uid="{00000000-0005-0000-0000-000080240000}"/>
    <cellStyle name="Input 9 2 3 2 12" xfId="9779" xr:uid="{00000000-0005-0000-0000-000081240000}"/>
    <cellStyle name="Input 9 2 3 2 12 2" xfId="9780" xr:uid="{00000000-0005-0000-0000-000082240000}"/>
    <cellStyle name="Input 9 2 3 2 13" xfId="9781" xr:uid="{00000000-0005-0000-0000-000083240000}"/>
    <cellStyle name="Input 9 2 3 2 13 2" xfId="9782" xr:uid="{00000000-0005-0000-0000-000084240000}"/>
    <cellStyle name="Input 9 2 3 2 14" xfId="9783" xr:uid="{00000000-0005-0000-0000-000085240000}"/>
    <cellStyle name="Input 9 2 3 2 14 2" xfId="9784" xr:uid="{00000000-0005-0000-0000-000086240000}"/>
    <cellStyle name="Input 9 2 3 2 15" xfId="9785" xr:uid="{00000000-0005-0000-0000-000087240000}"/>
    <cellStyle name="Input 9 2 3 2 15 2" xfId="9786" xr:uid="{00000000-0005-0000-0000-000088240000}"/>
    <cellStyle name="Input 9 2 3 2 16" xfId="9787" xr:uid="{00000000-0005-0000-0000-000089240000}"/>
    <cellStyle name="Input 9 2 3 2 16 2" xfId="9788" xr:uid="{00000000-0005-0000-0000-00008A240000}"/>
    <cellStyle name="Input 9 2 3 2 17" xfId="9789" xr:uid="{00000000-0005-0000-0000-00008B240000}"/>
    <cellStyle name="Input 9 2 3 2 17 2" xfId="9790" xr:uid="{00000000-0005-0000-0000-00008C240000}"/>
    <cellStyle name="Input 9 2 3 2 18" xfId="9791" xr:uid="{00000000-0005-0000-0000-00008D240000}"/>
    <cellStyle name="Input 9 2 3 2 18 2" xfId="9792" xr:uid="{00000000-0005-0000-0000-00008E240000}"/>
    <cellStyle name="Input 9 2 3 2 19" xfId="9793" xr:uid="{00000000-0005-0000-0000-00008F240000}"/>
    <cellStyle name="Input 9 2 3 2 2" xfId="9794" xr:uid="{00000000-0005-0000-0000-000090240000}"/>
    <cellStyle name="Input 9 2 3 2 2 2" xfId="9795" xr:uid="{00000000-0005-0000-0000-000091240000}"/>
    <cellStyle name="Input 9 2 3 2 3" xfId="9796" xr:uid="{00000000-0005-0000-0000-000092240000}"/>
    <cellStyle name="Input 9 2 3 2 3 2" xfId="9797" xr:uid="{00000000-0005-0000-0000-000093240000}"/>
    <cellStyle name="Input 9 2 3 2 4" xfId="9798" xr:uid="{00000000-0005-0000-0000-000094240000}"/>
    <cellStyle name="Input 9 2 3 2 4 2" xfId="9799" xr:uid="{00000000-0005-0000-0000-000095240000}"/>
    <cellStyle name="Input 9 2 3 2 5" xfId="9800" xr:uid="{00000000-0005-0000-0000-000096240000}"/>
    <cellStyle name="Input 9 2 3 2 5 2" xfId="9801" xr:uid="{00000000-0005-0000-0000-000097240000}"/>
    <cellStyle name="Input 9 2 3 2 6" xfId="9802" xr:uid="{00000000-0005-0000-0000-000098240000}"/>
    <cellStyle name="Input 9 2 3 2 6 2" xfId="9803" xr:uid="{00000000-0005-0000-0000-000099240000}"/>
    <cellStyle name="Input 9 2 3 2 7" xfId="9804" xr:uid="{00000000-0005-0000-0000-00009A240000}"/>
    <cellStyle name="Input 9 2 3 2 7 2" xfId="9805" xr:uid="{00000000-0005-0000-0000-00009B240000}"/>
    <cellStyle name="Input 9 2 3 2 8" xfId="9806" xr:uid="{00000000-0005-0000-0000-00009C240000}"/>
    <cellStyle name="Input 9 2 3 2 8 2" xfId="9807" xr:uid="{00000000-0005-0000-0000-00009D240000}"/>
    <cellStyle name="Input 9 2 3 2 9" xfId="9808" xr:uid="{00000000-0005-0000-0000-00009E240000}"/>
    <cellStyle name="Input 9 2 3 2 9 2" xfId="9809" xr:uid="{00000000-0005-0000-0000-00009F240000}"/>
    <cellStyle name="Input 9 2 3 20" xfId="9810" xr:uid="{00000000-0005-0000-0000-0000A0240000}"/>
    <cellStyle name="Input 9 2 3 3" xfId="9811" xr:uid="{00000000-0005-0000-0000-0000A1240000}"/>
    <cellStyle name="Input 9 2 3 3 10" xfId="9812" xr:uid="{00000000-0005-0000-0000-0000A2240000}"/>
    <cellStyle name="Input 9 2 3 3 10 2" xfId="9813" xr:uid="{00000000-0005-0000-0000-0000A3240000}"/>
    <cellStyle name="Input 9 2 3 3 11" xfId="9814" xr:uid="{00000000-0005-0000-0000-0000A4240000}"/>
    <cellStyle name="Input 9 2 3 3 11 2" xfId="9815" xr:uid="{00000000-0005-0000-0000-0000A5240000}"/>
    <cellStyle name="Input 9 2 3 3 12" xfId="9816" xr:uid="{00000000-0005-0000-0000-0000A6240000}"/>
    <cellStyle name="Input 9 2 3 3 12 2" xfId="9817" xr:uid="{00000000-0005-0000-0000-0000A7240000}"/>
    <cellStyle name="Input 9 2 3 3 13" xfId="9818" xr:uid="{00000000-0005-0000-0000-0000A8240000}"/>
    <cellStyle name="Input 9 2 3 3 13 2" xfId="9819" xr:uid="{00000000-0005-0000-0000-0000A9240000}"/>
    <cellStyle name="Input 9 2 3 3 14" xfId="9820" xr:uid="{00000000-0005-0000-0000-0000AA240000}"/>
    <cellStyle name="Input 9 2 3 3 14 2" xfId="9821" xr:uid="{00000000-0005-0000-0000-0000AB240000}"/>
    <cellStyle name="Input 9 2 3 3 15" xfId="9822" xr:uid="{00000000-0005-0000-0000-0000AC240000}"/>
    <cellStyle name="Input 9 2 3 3 15 2" xfId="9823" xr:uid="{00000000-0005-0000-0000-0000AD240000}"/>
    <cellStyle name="Input 9 2 3 3 16" xfId="9824" xr:uid="{00000000-0005-0000-0000-0000AE240000}"/>
    <cellStyle name="Input 9 2 3 3 16 2" xfId="9825" xr:uid="{00000000-0005-0000-0000-0000AF240000}"/>
    <cellStyle name="Input 9 2 3 3 17" xfId="9826" xr:uid="{00000000-0005-0000-0000-0000B0240000}"/>
    <cellStyle name="Input 9 2 3 3 17 2" xfId="9827" xr:uid="{00000000-0005-0000-0000-0000B1240000}"/>
    <cellStyle name="Input 9 2 3 3 18" xfId="9828" xr:uid="{00000000-0005-0000-0000-0000B2240000}"/>
    <cellStyle name="Input 9 2 3 3 18 2" xfId="9829" xr:uid="{00000000-0005-0000-0000-0000B3240000}"/>
    <cellStyle name="Input 9 2 3 3 19" xfId="9830" xr:uid="{00000000-0005-0000-0000-0000B4240000}"/>
    <cellStyle name="Input 9 2 3 3 2" xfId="9831" xr:uid="{00000000-0005-0000-0000-0000B5240000}"/>
    <cellStyle name="Input 9 2 3 3 2 2" xfId="9832" xr:uid="{00000000-0005-0000-0000-0000B6240000}"/>
    <cellStyle name="Input 9 2 3 3 3" xfId="9833" xr:uid="{00000000-0005-0000-0000-0000B7240000}"/>
    <cellStyle name="Input 9 2 3 3 3 2" xfId="9834" xr:uid="{00000000-0005-0000-0000-0000B8240000}"/>
    <cellStyle name="Input 9 2 3 3 4" xfId="9835" xr:uid="{00000000-0005-0000-0000-0000B9240000}"/>
    <cellStyle name="Input 9 2 3 3 4 2" xfId="9836" xr:uid="{00000000-0005-0000-0000-0000BA240000}"/>
    <cellStyle name="Input 9 2 3 3 5" xfId="9837" xr:uid="{00000000-0005-0000-0000-0000BB240000}"/>
    <cellStyle name="Input 9 2 3 3 5 2" xfId="9838" xr:uid="{00000000-0005-0000-0000-0000BC240000}"/>
    <cellStyle name="Input 9 2 3 3 6" xfId="9839" xr:uid="{00000000-0005-0000-0000-0000BD240000}"/>
    <cellStyle name="Input 9 2 3 3 6 2" xfId="9840" xr:uid="{00000000-0005-0000-0000-0000BE240000}"/>
    <cellStyle name="Input 9 2 3 3 7" xfId="9841" xr:uid="{00000000-0005-0000-0000-0000BF240000}"/>
    <cellStyle name="Input 9 2 3 3 7 2" xfId="9842" xr:uid="{00000000-0005-0000-0000-0000C0240000}"/>
    <cellStyle name="Input 9 2 3 3 8" xfId="9843" xr:uid="{00000000-0005-0000-0000-0000C1240000}"/>
    <cellStyle name="Input 9 2 3 3 8 2" xfId="9844" xr:uid="{00000000-0005-0000-0000-0000C2240000}"/>
    <cellStyle name="Input 9 2 3 3 9" xfId="9845" xr:uid="{00000000-0005-0000-0000-0000C3240000}"/>
    <cellStyle name="Input 9 2 3 3 9 2" xfId="9846" xr:uid="{00000000-0005-0000-0000-0000C4240000}"/>
    <cellStyle name="Input 9 2 3 4" xfId="9847" xr:uid="{00000000-0005-0000-0000-0000C5240000}"/>
    <cellStyle name="Input 9 2 3 4 10" xfId="9848" xr:uid="{00000000-0005-0000-0000-0000C6240000}"/>
    <cellStyle name="Input 9 2 3 4 10 2" xfId="9849" xr:uid="{00000000-0005-0000-0000-0000C7240000}"/>
    <cellStyle name="Input 9 2 3 4 11" xfId="9850" xr:uid="{00000000-0005-0000-0000-0000C8240000}"/>
    <cellStyle name="Input 9 2 3 4 11 2" xfId="9851" xr:uid="{00000000-0005-0000-0000-0000C9240000}"/>
    <cellStyle name="Input 9 2 3 4 12" xfId="9852" xr:uid="{00000000-0005-0000-0000-0000CA240000}"/>
    <cellStyle name="Input 9 2 3 4 12 2" xfId="9853" xr:uid="{00000000-0005-0000-0000-0000CB240000}"/>
    <cellStyle name="Input 9 2 3 4 13" xfId="9854" xr:uid="{00000000-0005-0000-0000-0000CC240000}"/>
    <cellStyle name="Input 9 2 3 4 13 2" xfId="9855" xr:uid="{00000000-0005-0000-0000-0000CD240000}"/>
    <cellStyle name="Input 9 2 3 4 14" xfId="9856" xr:uid="{00000000-0005-0000-0000-0000CE240000}"/>
    <cellStyle name="Input 9 2 3 4 14 2" xfId="9857" xr:uid="{00000000-0005-0000-0000-0000CF240000}"/>
    <cellStyle name="Input 9 2 3 4 15" xfId="9858" xr:uid="{00000000-0005-0000-0000-0000D0240000}"/>
    <cellStyle name="Input 9 2 3 4 15 2" xfId="9859" xr:uid="{00000000-0005-0000-0000-0000D1240000}"/>
    <cellStyle name="Input 9 2 3 4 16" xfId="9860" xr:uid="{00000000-0005-0000-0000-0000D2240000}"/>
    <cellStyle name="Input 9 2 3 4 2" xfId="9861" xr:uid="{00000000-0005-0000-0000-0000D3240000}"/>
    <cellStyle name="Input 9 2 3 4 2 2" xfId="9862" xr:uid="{00000000-0005-0000-0000-0000D4240000}"/>
    <cellStyle name="Input 9 2 3 4 3" xfId="9863" xr:uid="{00000000-0005-0000-0000-0000D5240000}"/>
    <cellStyle name="Input 9 2 3 4 3 2" xfId="9864" xr:uid="{00000000-0005-0000-0000-0000D6240000}"/>
    <cellStyle name="Input 9 2 3 4 4" xfId="9865" xr:uid="{00000000-0005-0000-0000-0000D7240000}"/>
    <cellStyle name="Input 9 2 3 4 4 2" xfId="9866" xr:uid="{00000000-0005-0000-0000-0000D8240000}"/>
    <cellStyle name="Input 9 2 3 4 5" xfId="9867" xr:uid="{00000000-0005-0000-0000-0000D9240000}"/>
    <cellStyle name="Input 9 2 3 4 5 2" xfId="9868" xr:uid="{00000000-0005-0000-0000-0000DA240000}"/>
    <cellStyle name="Input 9 2 3 4 6" xfId="9869" xr:uid="{00000000-0005-0000-0000-0000DB240000}"/>
    <cellStyle name="Input 9 2 3 4 6 2" xfId="9870" xr:uid="{00000000-0005-0000-0000-0000DC240000}"/>
    <cellStyle name="Input 9 2 3 4 7" xfId="9871" xr:uid="{00000000-0005-0000-0000-0000DD240000}"/>
    <cellStyle name="Input 9 2 3 4 7 2" xfId="9872" xr:uid="{00000000-0005-0000-0000-0000DE240000}"/>
    <cellStyle name="Input 9 2 3 4 8" xfId="9873" xr:uid="{00000000-0005-0000-0000-0000DF240000}"/>
    <cellStyle name="Input 9 2 3 4 8 2" xfId="9874" xr:uid="{00000000-0005-0000-0000-0000E0240000}"/>
    <cellStyle name="Input 9 2 3 4 9" xfId="9875" xr:uid="{00000000-0005-0000-0000-0000E1240000}"/>
    <cellStyle name="Input 9 2 3 4 9 2" xfId="9876" xr:uid="{00000000-0005-0000-0000-0000E2240000}"/>
    <cellStyle name="Input 9 2 3 5" xfId="9877" xr:uid="{00000000-0005-0000-0000-0000E3240000}"/>
    <cellStyle name="Input 9 2 3 5 10" xfId="9878" xr:uid="{00000000-0005-0000-0000-0000E4240000}"/>
    <cellStyle name="Input 9 2 3 5 10 2" xfId="9879" xr:uid="{00000000-0005-0000-0000-0000E5240000}"/>
    <cellStyle name="Input 9 2 3 5 11" xfId="9880" xr:uid="{00000000-0005-0000-0000-0000E6240000}"/>
    <cellStyle name="Input 9 2 3 5 11 2" xfId="9881" xr:uid="{00000000-0005-0000-0000-0000E7240000}"/>
    <cellStyle name="Input 9 2 3 5 12" xfId="9882" xr:uid="{00000000-0005-0000-0000-0000E8240000}"/>
    <cellStyle name="Input 9 2 3 5 12 2" xfId="9883" xr:uid="{00000000-0005-0000-0000-0000E9240000}"/>
    <cellStyle name="Input 9 2 3 5 13" xfId="9884" xr:uid="{00000000-0005-0000-0000-0000EA240000}"/>
    <cellStyle name="Input 9 2 3 5 13 2" xfId="9885" xr:uid="{00000000-0005-0000-0000-0000EB240000}"/>
    <cellStyle name="Input 9 2 3 5 14" xfId="9886" xr:uid="{00000000-0005-0000-0000-0000EC240000}"/>
    <cellStyle name="Input 9 2 3 5 14 2" xfId="9887" xr:uid="{00000000-0005-0000-0000-0000ED240000}"/>
    <cellStyle name="Input 9 2 3 5 15" xfId="9888" xr:uid="{00000000-0005-0000-0000-0000EE240000}"/>
    <cellStyle name="Input 9 2 3 5 15 2" xfId="9889" xr:uid="{00000000-0005-0000-0000-0000EF240000}"/>
    <cellStyle name="Input 9 2 3 5 16" xfId="9890" xr:uid="{00000000-0005-0000-0000-0000F0240000}"/>
    <cellStyle name="Input 9 2 3 5 2" xfId="9891" xr:uid="{00000000-0005-0000-0000-0000F1240000}"/>
    <cellStyle name="Input 9 2 3 5 2 2" xfId="9892" xr:uid="{00000000-0005-0000-0000-0000F2240000}"/>
    <cellStyle name="Input 9 2 3 5 3" xfId="9893" xr:uid="{00000000-0005-0000-0000-0000F3240000}"/>
    <cellStyle name="Input 9 2 3 5 3 2" xfId="9894" xr:uid="{00000000-0005-0000-0000-0000F4240000}"/>
    <cellStyle name="Input 9 2 3 5 4" xfId="9895" xr:uid="{00000000-0005-0000-0000-0000F5240000}"/>
    <cellStyle name="Input 9 2 3 5 4 2" xfId="9896" xr:uid="{00000000-0005-0000-0000-0000F6240000}"/>
    <cellStyle name="Input 9 2 3 5 5" xfId="9897" xr:uid="{00000000-0005-0000-0000-0000F7240000}"/>
    <cellStyle name="Input 9 2 3 5 5 2" xfId="9898" xr:uid="{00000000-0005-0000-0000-0000F8240000}"/>
    <cellStyle name="Input 9 2 3 5 6" xfId="9899" xr:uid="{00000000-0005-0000-0000-0000F9240000}"/>
    <cellStyle name="Input 9 2 3 5 6 2" xfId="9900" xr:uid="{00000000-0005-0000-0000-0000FA240000}"/>
    <cellStyle name="Input 9 2 3 5 7" xfId="9901" xr:uid="{00000000-0005-0000-0000-0000FB240000}"/>
    <cellStyle name="Input 9 2 3 5 7 2" xfId="9902" xr:uid="{00000000-0005-0000-0000-0000FC240000}"/>
    <cellStyle name="Input 9 2 3 5 8" xfId="9903" xr:uid="{00000000-0005-0000-0000-0000FD240000}"/>
    <cellStyle name="Input 9 2 3 5 8 2" xfId="9904" xr:uid="{00000000-0005-0000-0000-0000FE240000}"/>
    <cellStyle name="Input 9 2 3 5 9" xfId="9905" xr:uid="{00000000-0005-0000-0000-0000FF240000}"/>
    <cellStyle name="Input 9 2 3 5 9 2" xfId="9906" xr:uid="{00000000-0005-0000-0000-000000250000}"/>
    <cellStyle name="Input 9 2 3 6" xfId="9907" xr:uid="{00000000-0005-0000-0000-000001250000}"/>
    <cellStyle name="Input 9 2 3 6 10" xfId="9908" xr:uid="{00000000-0005-0000-0000-000002250000}"/>
    <cellStyle name="Input 9 2 3 6 10 2" xfId="9909" xr:uid="{00000000-0005-0000-0000-000003250000}"/>
    <cellStyle name="Input 9 2 3 6 11" xfId="9910" xr:uid="{00000000-0005-0000-0000-000004250000}"/>
    <cellStyle name="Input 9 2 3 6 11 2" xfId="9911" xr:uid="{00000000-0005-0000-0000-000005250000}"/>
    <cellStyle name="Input 9 2 3 6 12" xfId="9912" xr:uid="{00000000-0005-0000-0000-000006250000}"/>
    <cellStyle name="Input 9 2 3 6 12 2" xfId="9913" xr:uid="{00000000-0005-0000-0000-000007250000}"/>
    <cellStyle name="Input 9 2 3 6 13" xfId="9914" xr:uid="{00000000-0005-0000-0000-000008250000}"/>
    <cellStyle name="Input 9 2 3 6 13 2" xfId="9915" xr:uid="{00000000-0005-0000-0000-000009250000}"/>
    <cellStyle name="Input 9 2 3 6 14" xfId="9916" xr:uid="{00000000-0005-0000-0000-00000A250000}"/>
    <cellStyle name="Input 9 2 3 6 14 2" xfId="9917" xr:uid="{00000000-0005-0000-0000-00000B250000}"/>
    <cellStyle name="Input 9 2 3 6 15" xfId="9918" xr:uid="{00000000-0005-0000-0000-00000C250000}"/>
    <cellStyle name="Input 9 2 3 6 2" xfId="9919" xr:uid="{00000000-0005-0000-0000-00000D250000}"/>
    <cellStyle name="Input 9 2 3 6 2 2" xfId="9920" xr:uid="{00000000-0005-0000-0000-00000E250000}"/>
    <cellStyle name="Input 9 2 3 6 3" xfId="9921" xr:uid="{00000000-0005-0000-0000-00000F250000}"/>
    <cellStyle name="Input 9 2 3 6 3 2" xfId="9922" xr:uid="{00000000-0005-0000-0000-000010250000}"/>
    <cellStyle name="Input 9 2 3 6 4" xfId="9923" xr:uid="{00000000-0005-0000-0000-000011250000}"/>
    <cellStyle name="Input 9 2 3 6 4 2" xfId="9924" xr:uid="{00000000-0005-0000-0000-000012250000}"/>
    <cellStyle name="Input 9 2 3 6 5" xfId="9925" xr:uid="{00000000-0005-0000-0000-000013250000}"/>
    <cellStyle name="Input 9 2 3 6 5 2" xfId="9926" xr:uid="{00000000-0005-0000-0000-000014250000}"/>
    <cellStyle name="Input 9 2 3 6 6" xfId="9927" xr:uid="{00000000-0005-0000-0000-000015250000}"/>
    <cellStyle name="Input 9 2 3 6 6 2" xfId="9928" xr:uid="{00000000-0005-0000-0000-000016250000}"/>
    <cellStyle name="Input 9 2 3 6 7" xfId="9929" xr:uid="{00000000-0005-0000-0000-000017250000}"/>
    <cellStyle name="Input 9 2 3 6 7 2" xfId="9930" xr:uid="{00000000-0005-0000-0000-000018250000}"/>
    <cellStyle name="Input 9 2 3 6 8" xfId="9931" xr:uid="{00000000-0005-0000-0000-000019250000}"/>
    <cellStyle name="Input 9 2 3 6 8 2" xfId="9932" xr:uid="{00000000-0005-0000-0000-00001A250000}"/>
    <cellStyle name="Input 9 2 3 6 9" xfId="9933" xr:uid="{00000000-0005-0000-0000-00001B250000}"/>
    <cellStyle name="Input 9 2 3 6 9 2" xfId="9934" xr:uid="{00000000-0005-0000-0000-00001C250000}"/>
    <cellStyle name="Input 9 2 3 7" xfId="9935" xr:uid="{00000000-0005-0000-0000-00001D250000}"/>
    <cellStyle name="Input 9 2 3 7 2" xfId="9936" xr:uid="{00000000-0005-0000-0000-00001E250000}"/>
    <cellStyle name="Input 9 2 3 8" xfId="9937" xr:uid="{00000000-0005-0000-0000-00001F250000}"/>
    <cellStyle name="Input 9 2 3 8 2" xfId="9938" xr:uid="{00000000-0005-0000-0000-000020250000}"/>
    <cellStyle name="Input 9 2 3 9" xfId="9939" xr:uid="{00000000-0005-0000-0000-000021250000}"/>
    <cellStyle name="Input 9 2 3 9 2" xfId="9940" xr:uid="{00000000-0005-0000-0000-000022250000}"/>
    <cellStyle name="Input 9 2 4" xfId="9941" xr:uid="{00000000-0005-0000-0000-000023250000}"/>
    <cellStyle name="Input 9 2 4 10" xfId="9942" xr:uid="{00000000-0005-0000-0000-000024250000}"/>
    <cellStyle name="Input 9 2 4 10 2" xfId="9943" xr:uid="{00000000-0005-0000-0000-000025250000}"/>
    <cellStyle name="Input 9 2 4 11" xfId="9944" xr:uid="{00000000-0005-0000-0000-000026250000}"/>
    <cellStyle name="Input 9 2 4 11 2" xfId="9945" xr:uid="{00000000-0005-0000-0000-000027250000}"/>
    <cellStyle name="Input 9 2 4 12" xfId="9946" xr:uid="{00000000-0005-0000-0000-000028250000}"/>
    <cellStyle name="Input 9 2 4 12 2" xfId="9947" xr:uid="{00000000-0005-0000-0000-000029250000}"/>
    <cellStyle name="Input 9 2 4 13" xfId="9948" xr:uid="{00000000-0005-0000-0000-00002A250000}"/>
    <cellStyle name="Input 9 2 4 13 2" xfId="9949" xr:uid="{00000000-0005-0000-0000-00002B250000}"/>
    <cellStyle name="Input 9 2 4 14" xfId="9950" xr:uid="{00000000-0005-0000-0000-00002C250000}"/>
    <cellStyle name="Input 9 2 4 14 2" xfId="9951" xr:uid="{00000000-0005-0000-0000-00002D250000}"/>
    <cellStyle name="Input 9 2 4 15" xfId="9952" xr:uid="{00000000-0005-0000-0000-00002E250000}"/>
    <cellStyle name="Input 9 2 4 15 2" xfId="9953" xr:uid="{00000000-0005-0000-0000-00002F250000}"/>
    <cellStyle name="Input 9 2 4 16" xfId="9954" xr:uid="{00000000-0005-0000-0000-000030250000}"/>
    <cellStyle name="Input 9 2 4 16 2" xfId="9955" xr:uid="{00000000-0005-0000-0000-000031250000}"/>
    <cellStyle name="Input 9 2 4 17" xfId="9956" xr:uid="{00000000-0005-0000-0000-000032250000}"/>
    <cellStyle name="Input 9 2 4 17 2" xfId="9957" xr:uid="{00000000-0005-0000-0000-000033250000}"/>
    <cellStyle name="Input 9 2 4 18" xfId="9958" xr:uid="{00000000-0005-0000-0000-000034250000}"/>
    <cellStyle name="Input 9 2 4 18 2" xfId="9959" xr:uid="{00000000-0005-0000-0000-000035250000}"/>
    <cellStyle name="Input 9 2 4 19" xfId="9960" xr:uid="{00000000-0005-0000-0000-000036250000}"/>
    <cellStyle name="Input 9 2 4 19 2" xfId="9961" xr:uid="{00000000-0005-0000-0000-000037250000}"/>
    <cellStyle name="Input 9 2 4 2" xfId="9962" xr:uid="{00000000-0005-0000-0000-000038250000}"/>
    <cellStyle name="Input 9 2 4 2 10" xfId="9963" xr:uid="{00000000-0005-0000-0000-000039250000}"/>
    <cellStyle name="Input 9 2 4 2 10 2" xfId="9964" xr:uid="{00000000-0005-0000-0000-00003A250000}"/>
    <cellStyle name="Input 9 2 4 2 11" xfId="9965" xr:uid="{00000000-0005-0000-0000-00003B250000}"/>
    <cellStyle name="Input 9 2 4 2 11 2" xfId="9966" xr:uid="{00000000-0005-0000-0000-00003C250000}"/>
    <cellStyle name="Input 9 2 4 2 12" xfId="9967" xr:uid="{00000000-0005-0000-0000-00003D250000}"/>
    <cellStyle name="Input 9 2 4 2 12 2" xfId="9968" xr:uid="{00000000-0005-0000-0000-00003E250000}"/>
    <cellStyle name="Input 9 2 4 2 13" xfId="9969" xr:uid="{00000000-0005-0000-0000-00003F250000}"/>
    <cellStyle name="Input 9 2 4 2 13 2" xfId="9970" xr:uid="{00000000-0005-0000-0000-000040250000}"/>
    <cellStyle name="Input 9 2 4 2 14" xfId="9971" xr:uid="{00000000-0005-0000-0000-000041250000}"/>
    <cellStyle name="Input 9 2 4 2 14 2" xfId="9972" xr:uid="{00000000-0005-0000-0000-000042250000}"/>
    <cellStyle name="Input 9 2 4 2 15" xfId="9973" xr:uid="{00000000-0005-0000-0000-000043250000}"/>
    <cellStyle name="Input 9 2 4 2 15 2" xfId="9974" xr:uid="{00000000-0005-0000-0000-000044250000}"/>
    <cellStyle name="Input 9 2 4 2 16" xfId="9975" xr:uid="{00000000-0005-0000-0000-000045250000}"/>
    <cellStyle name="Input 9 2 4 2 16 2" xfId="9976" xr:uid="{00000000-0005-0000-0000-000046250000}"/>
    <cellStyle name="Input 9 2 4 2 17" xfId="9977" xr:uid="{00000000-0005-0000-0000-000047250000}"/>
    <cellStyle name="Input 9 2 4 2 17 2" xfId="9978" xr:uid="{00000000-0005-0000-0000-000048250000}"/>
    <cellStyle name="Input 9 2 4 2 18" xfId="9979" xr:uid="{00000000-0005-0000-0000-000049250000}"/>
    <cellStyle name="Input 9 2 4 2 18 2" xfId="9980" xr:uid="{00000000-0005-0000-0000-00004A250000}"/>
    <cellStyle name="Input 9 2 4 2 19" xfId="9981" xr:uid="{00000000-0005-0000-0000-00004B250000}"/>
    <cellStyle name="Input 9 2 4 2 2" xfId="9982" xr:uid="{00000000-0005-0000-0000-00004C250000}"/>
    <cellStyle name="Input 9 2 4 2 2 2" xfId="9983" xr:uid="{00000000-0005-0000-0000-00004D250000}"/>
    <cellStyle name="Input 9 2 4 2 3" xfId="9984" xr:uid="{00000000-0005-0000-0000-00004E250000}"/>
    <cellStyle name="Input 9 2 4 2 3 2" xfId="9985" xr:uid="{00000000-0005-0000-0000-00004F250000}"/>
    <cellStyle name="Input 9 2 4 2 4" xfId="9986" xr:uid="{00000000-0005-0000-0000-000050250000}"/>
    <cellStyle name="Input 9 2 4 2 4 2" xfId="9987" xr:uid="{00000000-0005-0000-0000-000051250000}"/>
    <cellStyle name="Input 9 2 4 2 5" xfId="9988" xr:uid="{00000000-0005-0000-0000-000052250000}"/>
    <cellStyle name="Input 9 2 4 2 5 2" xfId="9989" xr:uid="{00000000-0005-0000-0000-000053250000}"/>
    <cellStyle name="Input 9 2 4 2 6" xfId="9990" xr:uid="{00000000-0005-0000-0000-000054250000}"/>
    <cellStyle name="Input 9 2 4 2 6 2" xfId="9991" xr:uid="{00000000-0005-0000-0000-000055250000}"/>
    <cellStyle name="Input 9 2 4 2 7" xfId="9992" xr:uid="{00000000-0005-0000-0000-000056250000}"/>
    <cellStyle name="Input 9 2 4 2 7 2" xfId="9993" xr:uid="{00000000-0005-0000-0000-000057250000}"/>
    <cellStyle name="Input 9 2 4 2 8" xfId="9994" xr:uid="{00000000-0005-0000-0000-000058250000}"/>
    <cellStyle name="Input 9 2 4 2 8 2" xfId="9995" xr:uid="{00000000-0005-0000-0000-000059250000}"/>
    <cellStyle name="Input 9 2 4 2 9" xfId="9996" xr:uid="{00000000-0005-0000-0000-00005A250000}"/>
    <cellStyle name="Input 9 2 4 2 9 2" xfId="9997" xr:uid="{00000000-0005-0000-0000-00005B250000}"/>
    <cellStyle name="Input 9 2 4 20" xfId="9998" xr:uid="{00000000-0005-0000-0000-00005C250000}"/>
    <cellStyle name="Input 9 2 4 3" xfId="9999" xr:uid="{00000000-0005-0000-0000-00005D250000}"/>
    <cellStyle name="Input 9 2 4 3 10" xfId="10000" xr:uid="{00000000-0005-0000-0000-00005E250000}"/>
    <cellStyle name="Input 9 2 4 3 10 2" xfId="10001" xr:uid="{00000000-0005-0000-0000-00005F250000}"/>
    <cellStyle name="Input 9 2 4 3 11" xfId="10002" xr:uid="{00000000-0005-0000-0000-000060250000}"/>
    <cellStyle name="Input 9 2 4 3 11 2" xfId="10003" xr:uid="{00000000-0005-0000-0000-000061250000}"/>
    <cellStyle name="Input 9 2 4 3 12" xfId="10004" xr:uid="{00000000-0005-0000-0000-000062250000}"/>
    <cellStyle name="Input 9 2 4 3 12 2" xfId="10005" xr:uid="{00000000-0005-0000-0000-000063250000}"/>
    <cellStyle name="Input 9 2 4 3 13" xfId="10006" xr:uid="{00000000-0005-0000-0000-000064250000}"/>
    <cellStyle name="Input 9 2 4 3 13 2" xfId="10007" xr:uid="{00000000-0005-0000-0000-000065250000}"/>
    <cellStyle name="Input 9 2 4 3 14" xfId="10008" xr:uid="{00000000-0005-0000-0000-000066250000}"/>
    <cellStyle name="Input 9 2 4 3 14 2" xfId="10009" xr:uid="{00000000-0005-0000-0000-000067250000}"/>
    <cellStyle name="Input 9 2 4 3 15" xfId="10010" xr:uid="{00000000-0005-0000-0000-000068250000}"/>
    <cellStyle name="Input 9 2 4 3 15 2" xfId="10011" xr:uid="{00000000-0005-0000-0000-000069250000}"/>
    <cellStyle name="Input 9 2 4 3 16" xfId="10012" xr:uid="{00000000-0005-0000-0000-00006A250000}"/>
    <cellStyle name="Input 9 2 4 3 16 2" xfId="10013" xr:uid="{00000000-0005-0000-0000-00006B250000}"/>
    <cellStyle name="Input 9 2 4 3 17" xfId="10014" xr:uid="{00000000-0005-0000-0000-00006C250000}"/>
    <cellStyle name="Input 9 2 4 3 17 2" xfId="10015" xr:uid="{00000000-0005-0000-0000-00006D250000}"/>
    <cellStyle name="Input 9 2 4 3 18" xfId="10016" xr:uid="{00000000-0005-0000-0000-00006E250000}"/>
    <cellStyle name="Input 9 2 4 3 2" xfId="10017" xr:uid="{00000000-0005-0000-0000-00006F250000}"/>
    <cellStyle name="Input 9 2 4 3 2 2" xfId="10018" xr:uid="{00000000-0005-0000-0000-000070250000}"/>
    <cellStyle name="Input 9 2 4 3 3" xfId="10019" xr:uid="{00000000-0005-0000-0000-000071250000}"/>
    <cellStyle name="Input 9 2 4 3 3 2" xfId="10020" xr:uid="{00000000-0005-0000-0000-000072250000}"/>
    <cellStyle name="Input 9 2 4 3 4" xfId="10021" xr:uid="{00000000-0005-0000-0000-000073250000}"/>
    <cellStyle name="Input 9 2 4 3 4 2" xfId="10022" xr:uid="{00000000-0005-0000-0000-000074250000}"/>
    <cellStyle name="Input 9 2 4 3 5" xfId="10023" xr:uid="{00000000-0005-0000-0000-000075250000}"/>
    <cellStyle name="Input 9 2 4 3 5 2" xfId="10024" xr:uid="{00000000-0005-0000-0000-000076250000}"/>
    <cellStyle name="Input 9 2 4 3 6" xfId="10025" xr:uid="{00000000-0005-0000-0000-000077250000}"/>
    <cellStyle name="Input 9 2 4 3 6 2" xfId="10026" xr:uid="{00000000-0005-0000-0000-000078250000}"/>
    <cellStyle name="Input 9 2 4 3 7" xfId="10027" xr:uid="{00000000-0005-0000-0000-000079250000}"/>
    <cellStyle name="Input 9 2 4 3 7 2" xfId="10028" xr:uid="{00000000-0005-0000-0000-00007A250000}"/>
    <cellStyle name="Input 9 2 4 3 8" xfId="10029" xr:uid="{00000000-0005-0000-0000-00007B250000}"/>
    <cellStyle name="Input 9 2 4 3 8 2" xfId="10030" xr:uid="{00000000-0005-0000-0000-00007C250000}"/>
    <cellStyle name="Input 9 2 4 3 9" xfId="10031" xr:uid="{00000000-0005-0000-0000-00007D250000}"/>
    <cellStyle name="Input 9 2 4 3 9 2" xfId="10032" xr:uid="{00000000-0005-0000-0000-00007E250000}"/>
    <cellStyle name="Input 9 2 4 4" xfId="10033" xr:uid="{00000000-0005-0000-0000-00007F250000}"/>
    <cellStyle name="Input 9 2 4 4 10" xfId="10034" xr:uid="{00000000-0005-0000-0000-000080250000}"/>
    <cellStyle name="Input 9 2 4 4 10 2" xfId="10035" xr:uid="{00000000-0005-0000-0000-000081250000}"/>
    <cellStyle name="Input 9 2 4 4 11" xfId="10036" xr:uid="{00000000-0005-0000-0000-000082250000}"/>
    <cellStyle name="Input 9 2 4 4 11 2" xfId="10037" xr:uid="{00000000-0005-0000-0000-000083250000}"/>
    <cellStyle name="Input 9 2 4 4 12" xfId="10038" xr:uid="{00000000-0005-0000-0000-000084250000}"/>
    <cellStyle name="Input 9 2 4 4 12 2" xfId="10039" xr:uid="{00000000-0005-0000-0000-000085250000}"/>
    <cellStyle name="Input 9 2 4 4 13" xfId="10040" xr:uid="{00000000-0005-0000-0000-000086250000}"/>
    <cellStyle name="Input 9 2 4 4 13 2" xfId="10041" xr:uid="{00000000-0005-0000-0000-000087250000}"/>
    <cellStyle name="Input 9 2 4 4 14" xfId="10042" xr:uid="{00000000-0005-0000-0000-000088250000}"/>
    <cellStyle name="Input 9 2 4 4 14 2" xfId="10043" xr:uid="{00000000-0005-0000-0000-000089250000}"/>
    <cellStyle name="Input 9 2 4 4 15" xfId="10044" xr:uid="{00000000-0005-0000-0000-00008A250000}"/>
    <cellStyle name="Input 9 2 4 4 15 2" xfId="10045" xr:uid="{00000000-0005-0000-0000-00008B250000}"/>
    <cellStyle name="Input 9 2 4 4 16" xfId="10046" xr:uid="{00000000-0005-0000-0000-00008C250000}"/>
    <cellStyle name="Input 9 2 4 4 2" xfId="10047" xr:uid="{00000000-0005-0000-0000-00008D250000}"/>
    <cellStyle name="Input 9 2 4 4 2 2" xfId="10048" xr:uid="{00000000-0005-0000-0000-00008E250000}"/>
    <cellStyle name="Input 9 2 4 4 3" xfId="10049" xr:uid="{00000000-0005-0000-0000-00008F250000}"/>
    <cellStyle name="Input 9 2 4 4 3 2" xfId="10050" xr:uid="{00000000-0005-0000-0000-000090250000}"/>
    <cellStyle name="Input 9 2 4 4 4" xfId="10051" xr:uid="{00000000-0005-0000-0000-000091250000}"/>
    <cellStyle name="Input 9 2 4 4 4 2" xfId="10052" xr:uid="{00000000-0005-0000-0000-000092250000}"/>
    <cellStyle name="Input 9 2 4 4 5" xfId="10053" xr:uid="{00000000-0005-0000-0000-000093250000}"/>
    <cellStyle name="Input 9 2 4 4 5 2" xfId="10054" xr:uid="{00000000-0005-0000-0000-000094250000}"/>
    <cellStyle name="Input 9 2 4 4 6" xfId="10055" xr:uid="{00000000-0005-0000-0000-000095250000}"/>
    <cellStyle name="Input 9 2 4 4 6 2" xfId="10056" xr:uid="{00000000-0005-0000-0000-000096250000}"/>
    <cellStyle name="Input 9 2 4 4 7" xfId="10057" xr:uid="{00000000-0005-0000-0000-000097250000}"/>
    <cellStyle name="Input 9 2 4 4 7 2" xfId="10058" xr:uid="{00000000-0005-0000-0000-000098250000}"/>
    <cellStyle name="Input 9 2 4 4 8" xfId="10059" xr:uid="{00000000-0005-0000-0000-000099250000}"/>
    <cellStyle name="Input 9 2 4 4 8 2" xfId="10060" xr:uid="{00000000-0005-0000-0000-00009A250000}"/>
    <cellStyle name="Input 9 2 4 4 9" xfId="10061" xr:uid="{00000000-0005-0000-0000-00009B250000}"/>
    <cellStyle name="Input 9 2 4 4 9 2" xfId="10062" xr:uid="{00000000-0005-0000-0000-00009C250000}"/>
    <cellStyle name="Input 9 2 4 5" xfId="10063" xr:uid="{00000000-0005-0000-0000-00009D250000}"/>
    <cellStyle name="Input 9 2 4 5 10" xfId="10064" xr:uid="{00000000-0005-0000-0000-00009E250000}"/>
    <cellStyle name="Input 9 2 4 5 10 2" xfId="10065" xr:uid="{00000000-0005-0000-0000-00009F250000}"/>
    <cellStyle name="Input 9 2 4 5 11" xfId="10066" xr:uid="{00000000-0005-0000-0000-0000A0250000}"/>
    <cellStyle name="Input 9 2 4 5 11 2" xfId="10067" xr:uid="{00000000-0005-0000-0000-0000A1250000}"/>
    <cellStyle name="Input 9 2 4 5 12" xfId="10068" xr:uid="{00000000-0005-0000-0000-0000A2250000}"/>
    <cellStyle name="Input 9 2 4 5 12 2" xfId="10069" xr:uid="{00000000-0005-0000-0000-0000A3250000}"/>
    <cellStyle name="Input 9 2 4 5 13" xfId="10070" xr:uid="{00000000-0005-0000-0000-0000A4250000}"/>
    <cellStyle name="Input 9 2 4 5 13 2" xfId="10071" xr:uid="{00000000-0005-0000-0000-0000A5250000}"/>
    <cellStyle name="Input 9 2 4 5 14" xfId="10072" xr:uid="{00000000-0005-0000-0000-0000A6250000}"/>
    <cellStyle name="Input 9 2 4 5 14 2" xfId="10073" xr:uid="{00000000-0005-0000-0000-0000A7250000}"/>
    <cellStyle name="Input 9 2 4 5 15" xfId="10074" xr:uid="{00000000-0005-0000-0000-0000A8250000}"/>
    <cellStyle name="Input 9 2 4 5 15 2" xfId="10075" xr:uid="{00000000-0005-0000-0000-0000A9250000}"/>
    <cellStyle name="Input 9 2 4 5 16" xfId="10076" xr:uid="{00000000-0005-0000-0000-0000AA250000}"/>
    <cellStyle name="Input 9 2 4 5 2" xfId="10077" xr:uid="{00000000-0005-0000-0000-0000AB250000}"/>
    <cellStyle name="Input 9 2 4 5 2 2" xfId="10078" xr:uid="{00000000-0005-0000-0000-0000AC250000}"/>
    <cellStyle name="Input 9 2 4 5 3" xfId="10079" xr:uid="{00000000-0005-0000-0000-0000AD250000}"/>
    <cellStyle name="Input 9 2 4 5 3 2" xfId="10080" xr:uid="{00000000-0005-0000-0000-0000AE250000}"/>
    <cellStyle name="Input 9 2 4 5 4" xfId="10081" xr:uid="{00000000-0005-0000-0000-0000AF250000}"/>
    <cellStyle name="Input 9 2 4 5 4 2" xfId="10082" xr:uid="{00000000-0005-0000-0000-0000B0250000}"/>
    <cellStyle name="Input 9 2 4 5 5" xfId="10083" xr:uid="{00000000-0005-0000-0000-0000B1250000}"/>
    <cellStyle name="Input 9 2 4 5 5 2" xfId="10084" xr:uid="{00000000-0005-0000-0000-0000B2250000}"/>
    <cellStyle name="Input 9 2 4 5 6" xfId="10085" xr:uid="{00000000-0005-0000-0000-0000B3250000}"/>
    <cellStyle name="Input 9 2 4 5 6 2" xfId="10086" xr:uid="{00000000-0005-0000-0000-0000B4250000}"/>
    <cellStyle name="Input 9 2 4 5 7" xfId="10087" xr:uid="{00000000-0005-0000-0000-0000B5250000}"/>
    <cellStyle name="Input 9 2 4 5 7 2" xfId="10088" xr:uid="{00000000-0005-0000-0000-0000B6250000}"/>
    <cellStyle name="Input 9 2 4 5 8" xfId="10089" xr:uid="{00000000-0005-0000-0000-0000B7250000}"/>
    <cellStyle name="Input 9 2 4 5 8 2" xfId="10090" xr:uid="{00000000-0005-0000-0000-0000B8250000}"/>
    <cellStyle name="Input 9 2 4 5 9" xfId="10091" xr:uid="{00000000-0005-0000-0000-0000B9250000}"/>
    <cellStyle name="Input 9 2 4 5 9 2" xfId="10092" xr:uid="{00000000-0005-0000-0000-0000BA250000}"/>
    <cellStyle name="Input 9 2 4 6" xfId="10093" xr:uid="{00000000-0005-0000-0000-0000BB250000}"/>
    <cellStyle name="Input 9 2 4 6 10" xfId="10094" xr:uid="{00000000-0005-0000-0000-0000BC250000}"/>
    <cellStyle name="Input 9 2 4 6 10 2" xfId="10095" xr:uid="{00000000-0005-0000-0000-0000BD250000}"/>
    <cellStyle name="Input 9 2 4 6 11" xfId="10096" xr:uid="{00000000-0005-0000-0000-0000BE250000}"/>
    <cellStyle name="Input 9 2 4 6 11 2" xfId="10097" xr:uid="{00000000-0005-0000-0000-0000BF250000}"/>
    <cellStyle name="Input 9 2 4 6 12" xfId="10098" xr:uid="{00000000-0005-0000-0000-0000C0250000}"/>
    <cellStyle name="Input 9 2 4 6 12 2" xfId="10099" xr:uid="{00000000-0005-0000-0000-0000C1250000}"/>
    <cellStyle name="Input 9 2 4 6 13" xfId="10100" xr:uid="{00000000-0005-0000-0000-0000C2250000}"/>
    <cellStyle name="Input 9 2 4 6 13 2" xfId="10101" xr:uid="{00000000-0005-0000-0000-0000C3250000}"/>
    <cellStyle name="Input 9 2 4 6 14" xfId="10102" xr:uid="{00000000-0005-0000-0000-0000C4250000}"/>
    <cellStyle name="Input 9 2 4 6 14 2" xfId="10103" xr:uid="{00000000-0005-0000-0000-0000C5250000}"/>
    <cellStyle name="Input 9 2 4 6 15" xfId="10104" xr:uid="{00000000-0005-0000-0000-0000C6250000}"/>
    <cellStyle name="Input 9 2 4 6 2" xfId="10105" xr:uid="{00000000-0005-0000-0000-0000C7250000}"/>
    <cellStyle name="Input 9 2 4 6 2 2" xfId="10106" xr:uid="{00000000-0005-0000-0000-0000C8250000}"/>
    <cellStyle name="Input 9 2 4 6 3" xfId="10107" xr:uid="{00000000-0005-0000-0000-0000C9250000}"/>
    <cellStyle name="Input 9 2 4 6 3 2" xfId="10108" xr:uid="{00000000-0005-0000-0000-0000CA250000}"/>
    <cellStyle name="Input 9 2 4 6 4" xfId="10109" xr:uid="{00000000-0005-0000-0000-0000CB250000}"/>
    <cellStyle name="Input 9 2 4 6 4 2" xfId="10110" xr:uid="{00000000-0005-0000-0000-0000CC250000}"/>
    <cellStyle name="Input 9 2 4 6 5" xfId="10111" xr:uid="{00000000-0005-0000-0000-0000CD250000}"/>
    <cellStyle name="Input 9 2 4 6 5 2" xfId="10112" xr:uid="{00000000-0005-0000-0000-0000CE250000}"/>
    <cellStyle name="Input 9 2 4 6 6" xfId="10113" xr:uid="{00000000-0005-0000-0000-0000CF250000}"/>
    <cellStyle name="Input 9 2 4 6 6 2" xfId="10114" xr:uid="{00000000-0005-0000-0000-0000D0250000}"/>
    <cellStyle name="Input 9 2 4 6 7" xfId="10115" xr:uid="{00000000-0005-0000-0000-0000D1250000}"/>
    <cellStyle name="Input 9 2 4 6 7 2" xfId="10116" xr:uid="{00000000-0005-0000-0000-0000D2250000}"/>
    <cellStyle name="Input 9 2 4 6 8" xfId="10117" xr:uid="{00000000-0005-0000-0000-0000D3250000}"/>
    <cellStyle name="Input 9 2 4 6 8 2" xfId="10118" xr:uid="{00000000-0005-0000-0000-0000D4250000}"/>
    <cellStyle name="Input 9 2 4 6 9" xfId="10119" xr:uid="{00000000-0005-0000-0000-0000D5250000}"/>
    <cellStyle name="Input 9 2 4 6 9 2" xfId="10120" xr:uid="{00000000-0005-0000-0000-0000D6250000}"/>
    <cellStyle name="Input 9 2 4 7" xfId="10121" xr:uid="{00000000-0005-0000-0000-0000D7250000}"/>
    <cellStyle name="Input 9 2 4 7 2" xfId="10122" xr:uid="{00000000-0005-0000-0000-0000D8250000}"/>
    <cellStyle name="Input 9 2 4 8" xfId="10123" xr:uid="{00000000-0005-0000-0000-0000D9250000}"/>
    <cellStyle name="Input 9 2 4 8 2" xfId="10124" xr:uid="{00000000-0005-0000-0000-0000DA250000}"/>
    <cellStyle name="Input 9 2 4 9" xfId="10125" xr:uid="{00000000-0005-0000-0000-0000DB250000}"/>
    <cellStyle name="Input 9 2 4 9 2" xfId="10126" xr:uid="{00000000-0005-0000-0000-0000DC250000}"/>
    <cellStyle name="Input 9 2 5" xfId="10127" xr:uid="{00000000-0005-0000-0000-0000DD250000}"/>
    <cellStyle name="Input 9 2 5 10" xfId="10128" xr:uid="{00000000-0005-0000-0000-0000DE250000}"/>
    <cellStyle name="Input 9 2 5 10 2" xfId="10129" xr:uid="{00000000-0005-0000-0000-0000DF250000}"/>
    <cellStyle name="Input 9 2 5 11" xfId="10130" xr:uid="{00000000-0005-0000-0000-0000E0250000}"/>
    <cellStyle name="Input 9 2 5 11 2" xfId="10131" xr:uid="{00000000-0005-0000-0000-0000E1250000}"/>
    <cellStyle name="Input 9 2 5 12" xfId="10132" xr:uid="{00000000-0005-0000-0000-0000E2250000}"/>
    <cellStyle name="Input 9 2 5 12 2" xfId="10133" xr:uid="{00000000-0005-0000-0000-0000E3250000}"/>
    <cellStyle name="Input 9 2 5 13" xfId="10134" xr:uid="{00000000-0005-0000-0000-0000E4250000}"/>
    <cellStyle name="Input 9 2 5 13 2" xfId="10135" xr:uid="{00000000-0005-0000-0000-0000E5250000}"/>
    <cellStyle name="Input 9 2 5 14" xfId="10136" xr:uid="{00000000-0005-0000-0000-0000E6250000}"/>
    <cellStyle name="Input 9 2 5 14 2" xfId="10137" xr:uid="{00000000-0005-0000-0000-0000E7250000}"/>
    <cellStyle name="Input 9 2 5 15" xfId="10138" xr:uid="{00000000-0005-0000-0000-0000E8250000}"/>
    <cellStyle name="Input 9 2 5 15 2" xfId="10139" xr:uid="{00000000-0005-0000-0000-0000E9250000}"/>
    <cellStyle name="Input 9 2 5 16" xfId="10140" xr:uid="{00000000-0005-0000-0000-0000EA250000}"/>
    <cellStyle name="Input 9 2 5 16 2" xfId="10141" xr:uid="{00000000-0005-0000-0000-0000EB250000}"/>
    <cellStyle name="Input 9 2 5 17" xfId="10142" xr:uid="{00000000-0005-0000-0000-0000EC250000}"/>
    <cellStyle name="Input 9 2 5 17 2" xfId="10143" xr:uid="{00000000-0005-0000-0000-0000ED250000}"/>
    <cellStyle name="Input 9 2 5 18" xfId="10144" xr:uid="{00000000-0005-0000-0000-0000EE250000}"/>
    <cellStyle name="Input 9 2 5 18 2" xfId="10145" xr:uid="{00000000-0005-0000-0000-0000EF250000}"/>
    <cellStyle name="Input 9 2 5 19" xfId="10146" xr:uid="{00000000-0005-0000-0000-0000F0250000}"/>
    <cellStyle name="Input 9 2 5 2" xfId="10147" xr:uid="{00000000-0005-0000-0000-0000F1250000}"/>
    <cellStyle name="Input 9 2 5 2 10" xfId="10148" xr:uid="{00000000-0005-0000-0000-0000F2250000}"/>
    <cellStyle name="Input 9 2 5 2 10 2" xfId="10149" xr:uid="{00000000-0005-0000-0000-0000F3250000}"/>
    <cellStyle name="Input 9 2 5 2 11" xfId="10150" xr:uid="{00000000-0005-0000-0000-0000F4250000}"/>
    <cellStyle name="Input 9 2 5 2 11 2" xfId="10151" xr:uid="{00000000-0005-0000-0000-0000F5250000}"/>
    <cellStyle name="Input 9 2 5 2 12" xfId="10152" xr:uid="{00000000-0005-0000-0000-0000F6250000}"/>
    <cellStyle name="Input 9 2 5 2 12 2" xfId="10153" xr:uid="{00000000-0005-0000-0000-0000F7250000}"/>
    <cellStyle name="Input 9 2 5 2 13" xfId="10154" xr:uid="{00000000-0005-0000-0000-0000F8250000}"/>
    <cellStyle name="Input 9 2 5 2 13 2" xfId="10155" xr:uid="{00000000-0005-0000-0000-0000F9250000}"/>
    <cellStyle name="Input 9 2 5 2 14" xfId="10156" xr:uid="{00000000-0005-0000-0000-0000FA250000}"/>
    <cellStyle name="Input 9 2 5 2 14 2" xfId="10157" xr:uid="{00000000-0005-0000-0000-0000FB250000}"/>
    <cellStyle name="Input 9 2 5 2 15" xfId="10158" xr:uid="{00000000-0005-0000-0000-0000FC250000}"/>
    <cellStyle name="Input 9 2 5 2 15 2" xfId="10159" xr:uid="{00000000-0005-0000-0000-0000FD250000}"/>
    <cellStyle name="Input 9 2 5 2 16" xfId="10160" xr:uid="{00000000-0005-0000-0000-0000FE250000}"/>
    <cellStyle name="Input 9 2 5 2 16 2" xfId="10161" xr:uid="{00000000-0005-0000-0000-0000FF250000}"/>
    <cellStyle name="Input 9 2 5 2 17" xfId="10162" xr:uid="{00000000-0005-0000-0000-000000260000}"/>
    <cellStyle name="Input 9 2 5 2 17 2" xfId="10163" xr:uid="{00000000-0005-0000-0000-000001260000}"/>
    <cellStyle name="Input 9 2 5 2 18" xfId="10164" xr:uid="{00000000-0005-0000-0000-000002260000}"/>
    <cellStyle name="Input 9 2 5 2 2" xfId="10165" xr:uid="{00000000-0005-0000-0000-000003260000}"/>
    <cellStyle name="Input 9 2 5 2 2 2" xfId="10166" xr:uid="{00000000-0005-0000-0000-000004260000}"/>
    <cellStyle name="Input 9 2 5 2 3" xfId="10167" xr:uid="{00000000-0005-0000-0000-000005260000}"/>
    <cellStyle name="Input 9 2 5 2 3 2" xfId="10168" xr:uid="{00000000-0005-0000-0000-000006260000}"/>
    <cellStyle name="Input 9 2 5 2 4" xfId="10169" xr:uid="{00000000-0005-0000-0000-000007260000}"/>
    <cellStyle name="Input 9 2 5 2 4 2" xfId="10170" xr:uid="{00000000-0005-0000-0000-000008260000}"/>
    <cellStyle name="Input 9 2 5 2 5" xfId="10171" xr:uid="{00000000-0005-0000-0000-000009260000}"/>
    <cellStyle name="Input 9 2 5 2 5 2" xfId="10172" xr:uid="{00000000-0005-0000-0000-00000A260000}"/>
    <cellStyle name="Input 9 2 5 2 6" xfId="10173" xr:uid="{00000000-0005-0000-0000-00000B260000}"/>
    <cellStyle name="Input 9 2 5 2 6 2" xfId="10174" xr:uid="{00000000-0005-0000-0000-00000C260000}"/>
    <cellStyle name="Input 9 2 5 2 7" xfId="10175" xr:uid="{00000000-0005-0000-0000-00000D260000}"/>
    <cellStyle name="Input 9 2 5 2 7 2" xfId="10176" xr:uid="{00000000-0005-0000-0000-00000E260000}"/>
    <cellStyle name="Input 9 2 5 2 8" xfId="10177" xr:uid="{00000000-0005-0000-0000-00000F260000}"/>
    <cellStyle name="Input 9 2 5 2 8 2" xfId="10178" xr:uid="{00000000-0005-0000-0000-000010260000}"/>
    <cellStyle name="Input 9 2 5 2 9" xfId="10179" xr:uid="{00000000-0005-0000-0000-000011260000}"/>
    <cellStyle name="Input 9 2 5 2 9 2" xfId="10180" xr:uid="{00000000-0005-0000-0000-000012260000}"/>
    <cellStyle name="Input 9 2 5 3" xfId="10181" xr:uid="{00000000-0005-0000-0000-000013260000}"/>
    <cellStyle name="Input 9 2 5 3 10" xfId="10182" xr:uid="{00000000-0005-0000-0000-000014260000}"/>
    <cellStyle name="Input 9 2 5 3 10 2" xfId="10183" xr:uid="{00000000-0005-0000-0000-000015260000}"/>
    <cellStyle name="Input 9 2 5 3 11" xfId="10184" xr:uid="{00000000-0005-0000-0000-000016260000}"/>
    <cellStyle name="Input 9 2 5 3 11 2" xfId="10185" xr:uid="{00000000-0005-0000-0000-000017260000}"/>
    <cellStyle name="Input 9 2 5 3 12" xfId="10186" xr:uid="{00000000-0005-0000-0000-000018260000}"/>
    <cellStyle name="Input 9 2 5 3 12 2" xfId="10187" xr:uid="{00000000-0005-0000-0000-000019260000}"/>
    <cellStyle name="Input 9 2 5 3 13" xfId="10188" xr:uid="{00000000-0005-0000-0000-00001A260000}"/>
    <cellStyle name="Input 9 2 5 3 13 2" xfId="10189" xr:uid="{00000000-0005-0000-0000-00001B260000}"/>
    <cellStyle name="Input 9 2 5 3 14" xfId="10190" xr:uid="{00000000-0005-0000-0000-00001C260000}"/>
    <cellStyle name="Input 9 2 5 3 14 2" xfId="10191" xr:uid="{00000000-0005-0000-0000-00001D260000}"/>
    <cellStyle name="Input 9 2 5 3 15" xfId="10192" xr:uid="{00000000-0005-0000-0000-00001E260000}"/>
    <cellStyle name="Input 9 2 5 3 15 2" xfId="10193" xr:uid="{00000000-0005-0000-0000-00001F260000}"/>
    <cellStyle name="Input 9 2 5 3 16" xfId="10194" xr:uid="{00000000-0005-0000-0000-000020260000}"/>
    <cellStyle name="Input 9 2 5 3 2" xfId="10195" xr:uid="{00000000-0005-0000-0000-000021260000}"/>
    <cellStyle name="Input 9 2 5 3 2 2" xfId="10196" xr:uid="{00000000-0005-0000-0000-000022260000}"/>
    <cellStyle name="Input 9 2 5 3 3" xfId="10197" xr:uid="{00000000-0005-0000-0000-000023260000}"/>
    <cellStyle name="Input 9 2 5 3 3 2" xfId="10198" xr:uid="{00000000-0005-0000-0000-000024260000}"/>
    <cellStyle name="Input 9 2 5 3 4" xfId="10199" xr:uid="{00000000-0005-0000-0000-000025260000}"/>
    <cellStyle name="Input 9 2 5 3 4 2" xfId="10200" xr:uid="{00000000-0005-0000-0000-000026260000}"/>
    <cellStyle name="Input 9 2 5 3 5" xfId="10201" xr:uid="{00000000-0005-0000-0000-000027260000}"/>
    <cellStyle name="Input 9 2 5 3 5 2" xfId="10202" xr:uid="{00000000-0005-0000-0000-000028260000}"/>
    <cellStyle name="Input 9 2 5 3 6" xfId="10203" xr:uid="{00000000-0005-0000-0000-000029260000}"/>
    <cellStyle name="Input 9 2 5 3 6 2" xfId="10204" xr:uid="{00000000-0005-0000-0000-00002A260000}"/>
    <cellStyle name="Input 9 2 5 3 7" xfId="10205" xr:uid="{00000000-0005-0000-0000-00002B260000}"/>
    <cellStyle name="Input 9 2 5 3 7 2" xfId="10206" xr:uid="{00000000-0005-0000-0000-00002C260000}"/>
    <cellStyle name="Input 9 2 5 3 8" xfId="10207" xr:uid="{00000000-0005-0000-0000-00002D260000}"/>
    <cellStyle name="Input 9 2 5 3 8 2" xfId="10208" xr:uid="{00000000-0005-0000-0000-00002E260000}"/>
    <cellStyle name="Input 9 2 5 3 9" xfId="10209" xr:uid="{00000000-0005-0000-0000-00002F260000}"/>
    <cellStyle name="Input 9 2 5 3 9 2" xfId="10210" xr:uid="{00000000-0005-0000-0000-000030260000}"/>
    <cellStyle name="Input 9 2 5 4" xfId="10211" xr:uid="{00000000-0005-0000-0000-000031260000}"/>
    <cellStyle name="Input 9 2 5 4 10" xfId="10212" xr:uid="{00000000-0005-0000-0000-000032260000}"/>
    <cellStyle name="Input 9 2 5 4 10 2" xfId="10213" xr:uid="{00000000-0005-0000-0000-000033260000}"/>
    <cellStyle name="Input 9 2 5 4 11" xfId="10214" xr:uid="{00000000-0005-0000-0000-000034260000}"/>
    <cellStyle name="Input 9 2 5 4 11 2" xfId="10215" xr:uid="{00000000-0005-0000-0000-000035260000}"/>
    <cellStyle name="Input 9 2 5 4 12" xfId="10216" xr:uid="{00000000-0005-0000-0000-000036260000}"/>
    <cellStyle name="Input 9 2 5 4 12 2" xfId="10217" xr:uid="{00000000-0005-0000-0000-000037260000}"/>
    <cellStyle name="Input 9 2 5 4 13" xfId="10218" xr:uid="{00000000-0005-0000-0000-000038260000}"/>
    <cellStyle name="Input 9 2 5 4 13 2" xfId="10219" xr:uid="{00000000-0005-0000-0000-000039260000}"/>
    <cellStyle name="Input 9 2 5 4 14" xfId="10220" xr:uid="{00000000-0005-0000-0000-00003A260000}"/>
    <cellStyle name="Input 9 2 5 4 14 2" xfId="10221" xr:uid="{00000000-0005-0000-0000-00003B260000}"/>
    <cellStyle name="Input 9 2 5 4 15" xfId="10222" xr:uid="{00000000-0005-0000-0000-00003C260000}"/>
    <cellStyle name="Input 9 2 5 4 15 2" xfId="10223" xr:uid="{00000000-0005-0000-0000-00003D260000}"/>
    <cellStyle name="Input 9 2 5 4 16" xfId="10224" xr:uid="{00000000-0005-0000-0000-00003E260000}"/>
    <cellStyle name="Input 9 2 5 4 2" xfId="10225" xr:uid="{00000000-0005-0000-0000-00003F260000}"/>
    <cellStyle name="Input 9 2 5 4 2 2" xfId="10226" xr:uid="{00000000-0005-0000-0000-000040260000}"/>
    <cellStyle name="Input 9 2 5 4 3" xfId="10227" xr:uid="{00000000-0005-0000-0000-000041260000}"/>
    <cellStyle name="Input 9 2 5 4 3 2" xfId="10228" xr:uid="{00000000-0005-0000-0000-000042260000}"/>
    <cellStyle name="Input 9 2 5 4 4" xfId="10229" xr:uid="{00000000-0005-0000-0000-000043260000}"/>
    <cellStyle name="Input 9 2 5 4 4 2" xfId="10230" xr:uid="{00000000-0005-0000-0000-000044260000}"/>
    <cellStyle name="Input 9 2 5 4 5" xfId="10231" xr:uid="{00000000-0005-0000-0000-000045260000}"/>
    <cellStyle name="Input 9 2 5 4 5 2" xfId="10232" xr:uid="{00000000-0005-0000-0000-000046260000}"/>
    <cellStyle name="Input 9 2 5 4 6" xfId="10233" xr:uid="{00000000-0005-0000-0000-000047260000}"/>
    <cellStyle name="Input 9 2 5 4 6 2" xfId="10234" xr:uid="{00000000-0005-0000-0000-000048260000}"/>
    <cellStyle name="Input 9 2 5 4 7" xfId="10235" xr:uid="{00000000-0005-0000-0000-000049260000}"/>
    <cellStyle name="Input 9 2 5 4 7 2" xfId="10236" xr:uid="{00000000-0005-0000-0000-00004A260000}"/>
    <cellStyle name="Input 9 2 5 4 8" xfId="10237" xr:uid="{00000000-0005-0000-0000-00004B260000}"/>
    <cellStyle name="Input 9 2 5 4 8 2" xfId="10238" xr:uid="{00000000-0005-0000-0000-00004C260000}"/>
    <cellStyle name="Input 9 2 5 4 9" xfId="10239" xr:uid="{00000000-0005-0000-0000-00004D260000}"/>
    <cellStyle name="Input 9 2 5 4 9 2" xfId="10240" xr:uid="{00000000-0005-0000-0000-00004E260000}"/>
    <cellStyle name="Input 9 2 5 5" xfId="10241" xr:uid="{00000000-0005-0000-0000-00004F260000}"/>
    <cellStyle name="Input 9 2 5 5 10" xfId="10242" xr:uid="{00000000-0005-0000-0000-000050260000}"/>
    <cellStyle name="Input 9 2 5 5 10 2" xfId="10243" xr:uid="{00000000-0005-0000-0000-000051260000}"/>
    <cellStyle name="Input 9 2 5 5 11" xfId="10244" xr:uid="{00000000-0005-0000-0000-000052260000}"/>
    <cellStyle name="Input 9 2 5 5 11 2" xfId="10245" xr:uid="{00000000-0005-0000-0000-000053260000}"/>
    <cellStyle name="Input 9 2 5 5 12" xfId="10246" xr:uid="{00000000-0005-0000-0000-000054260000}"/>
    <cellStyle name="Input 9 2 5 5 12 2" xfId="10247" xr:uid="{00000000-0005-0000-0000-000055260000}"/>
    <cellStyle name="Input 9 2 5 5 13" xfId="10248" xr:uid="{00000000-0005-0000-0000-000056260000}"/>
    <cellStyle name="Input 9 2 5 5 13 2" xfId="10249" xr:uid="{00000000-0005-0000-0000-000057260000}"/>
    <cellStyle name="Input 9 2 5 5 14" xfId="10250" xr:uid="{00000000-0005-0000-0000-000058260000}"/>
    <cellStyle name="Input 9 2 5 5 14 2" xfId="10251" xr:uid="{00000000-0005-0000-0000-000059260000}"/>
    <cellStyle name="Input 9 2 5 5 15" xfId="10252" xr:uid="{00000000-0005-0000-0000-00005A260000}"/>
    <cellStyle name="Input 9 2 5 5 2" xfId="10253" xr:uid="{00000000-0005-0000-0000-00005B260000}"/>
    <cellStyle name="Input 9 2 5 5 2 2" xfId="10254" xr:uid="{00000000-0005-0000-0000-00005C260000}"/>
    <cellStyle name="Input 9 2 5 5 3" xfId="10255" xr:uid="{00000000-0005-0000-0000-00005D260000}"/>
    <cellStyle name="Input 9 2 5 5 3 2" xfId="10256" xr:uid="{00000000-0005-0000-0000-00005E260000}"/>
    <cellStyle name="Input 9 2 5 5 4" xfId="10257" xr:uid="{00000000-0005-0000-0000-00005F260000}"/>
    <cellStyle name="Input 9 2 5 5 4 2" xfId="10258" xr:uid="{00000000-0005-0000-0000-000060260000}"/>
    <cellStyle name="Input 9 2 5 5 5" xfId="10259" xr:uid="{00000000-0005-0000-0000-000061260000}"/>
    <cellStyle name="Input 9 2 5 5 5 2" xfId="10260" xr:uid="{00000000-0005-0000-0000-000062260000}"/>
    <cellStyle name="Input 9 2 5 5 6" xfId="10261" xr:uid="{00000000-0005-0000-0000-000063260000}"/>
    <cellStyle name="Input 9 2 5 5 6 2" xfId="10262" xr:uid="{00000000-0005-0000-0000-000064260000}"/>
    <cellStyle name="Input 9 2 5 5 7" xfId="10263" xr:uid="{00000000-0005-0000-0000-000065260000}"/>
    <cellStyle name="Input 9 2 5 5 7 2" xfId="10264" xr:uid="{00000000-0005-0000-0000-000066260000}"/>
    <cellStyle name="Input 9 2 5 5 8" xfId="10265" xr:uid="{00000000-0005-0000-0000-000067260000}"/>
    <cellStyle name="Input 9 2 5 5 8 2" xfId="10266" xr:uid="{00000000-0005-0000-0000-000068260000}"/>
    <cellStyle name="Input 9 2 5 5 9" xfId="10267" xr:uid="{00000000-0005-0000-0000-000069260000}"/>
    <cellStyle name="Input 9 2 5 5 9 2" xfId="10268" xr:uid="{00000000-0005-0000-0000-00006A260000}"/>
    <cellStyle name="Input 9 2 5 6" xfId="10269" xr:uid="{00000000-0005-0000-0000-00006B260000}"/>
    <cellStyle name="Input 9 2 5 6 2" xfId="10270" xr:uid="{00000000-0005-0000-0000-00006C260000}"/>
    <cellStyle name="Input 9 2 5 7" xfId="10271" xr:uid="{00000000-0005-0000-0000-00006D260000}"/>
    <cellStyle name="Input 9 2 5 7 2" xfId="10272" xr:uid="{00000000-0005-0000-0000-00006E260000}"/>
    <cellStyle name="Input 9 2 5 8" xfId="10273" xr:uid="{00000000-0005-0000-0000-00006F260000}"/>
    <cellStyle name="Input 9 2 5 8 2" xfId="10274" xr:uid="{00000000-0005-0000-0000-000070260000}"/>
    <cellStyle name="Input 9 2 5 9" xfId="10275" xr:uid="{00000000-0005-0000-0000-000071260000}"/>
    <cellStyle name="Input 9 2 5 9 2" xfId="10276" xr:uid="{00000000-0005-0000-0000-000072260000}"/>
    <cellStyle name="Input 9 2 6" xfId="10277" xr:uid="{00000000-0005-0000-0000-000073260000}"/>
    <cellStyle name="Input 9 2 6 10" xfId="10278" xr:uid="{00000000-0005-0000-0000-000074260000}"/>
    <cellStyle name="Input 9 2 6 10 2" xfId="10279" xr:uid="{00000000-0005-0000-0000-000075260000}"/>
    <cellStyle name="Input 9 2 6 11" xfId="10280" xr:uid="{00000000-0005-0000-0000-000076260000}"/>
    <cellStyle name="Input 9 2 6 11 2" xfId="10281" xr:uid="{00000000-0005-0000-0000-000077260000}"/>
    <cellStyle name="Input 9 2 6 12" xfId="10282" xr:uid="{00000000-0005-0000-0000-000078260000}"/>
    <cellStyle name="Input 9 2 6 12 2" xfId="10283" xr:uid="{00000000-0005-0000-0000-000079260000}"/>
    <cellStyle name="Input 9 2 6 13" xfId="10284" xr:uid="{00000000-0005-0000-0000-00007A260000}"/>
    <cellStyle name="Input 9 2 6 13 2" xfId="10285" xr:uid="{00000000-0005-0000-0000-00007B260000}"/>
    <cellStyle name="Input 9 2 6 14" xfId="10286" xr:uid="{00000000-0005-0000-0000-00007C260000}"/>
    <cellStyle name="Input 9 2 6 14 2" xfId="10287" xr:uid="{00000000-0005-0000-0000-00007D260000}"/>
    <cellStyle name="Input 9 2 6 15" xfId="10288" xr:uid="{00000000-0005-0000-0000-00007E260000}"/>
    <cellStyle name="Input 9 2 6 15 2" xfId="10289" xr:uid="{00000000-0005-0000-0000-00007F260000}"/>
    <cellStyle name="Input 9 2 6 16" xfId="10290" xr:uid="{00000000-0005-0000-0000-000080260000}"/>
    <cellStyle name="Input 9 2 6 16 2" xfId="10291" xr:uid="{00000000-0005-0000-0000-000081260000}"/>
    <cellStyle name="Input 9 2 6 17" xfId="10292" xr:uid="{00000000-0005-0000-0000-000082260000}"/>
    <cellStyle name="Input 9 2 6 17 2" xfId="10293" xr:uid="{00000000-0005-0000-0000-000083260000}"/>
    <cellStyle name="Input 9 2 6 18" xfId="10294" xr:uid="{00000000-0005-0000-0000-000084260000}"/>
    <cellStyle name="Input 9 2 6 18 2" xfId="10295" xr:uid="{00000000-0005-0000-0000-000085260000}"/>
    <cellStyle name="Input 9 2 6 19" xfId="10296" xr:uid="{00000000-0005-0000-0000-000086260000}"/>
    <cellStyle name="Input 9 2 6 2" xfId="10297" xr:uid="{00000000-0005-0000-0000-000087260000}"/>
    <cellStyle name="Input 9 2 6 2 10" xfId="10298" xr:uid="{00000000-0005-0000-0000-000088260000}"/>
    <cellStyle name="Input 9 2 6 2 10 2" xfId="10299" xr:uid="{00000000-0005-0000-0000-000089260000}"/>
    <cellStyle name="Input 9 2 6 2 11" xfId="10300" xr:uid="{00000000-0005-0000-0000-00008A260000}"/>
    <cellStyle name="Input 9 2 6 2 11 2" xfId="10301" xr:uid="{00000000-0005-0000-0000-00008B260000}"/>
    <cellStyle name="Input 9 2 6 2 12" xfId="10302" xr:uid="{00000000-0005-0000-0000-00008C260000}"/>
    <cellStyle name="Input 9 2 6 2 12 2" xfId="10303" xr:uid="{00000000-0005-0000-0000-00008D260000}"/>
    <cellStyle name="Input 9 2 6 2 13" xfId="10304" xr:uid="{00000000-0005-0000-0000-00008E260000}"/>
    <cellStyle name="Input 9 2 6 2 13 2" xfId="10305" xr:uid="{00000000-0005-0000-0000-00008F260000}"/>
    <cellStyle name="Input 9 2 6 2 14" xfId="10306" xr:uid="{00000000-0005-0000-0000-000090260000}"/>
    <cellStyle name="Input 9 2 6 2 14 2" xfId="10307" xr:uid="{00000000-0005-0000-0000-000091260000}"/>
    <cellStyle name="Input 9 2 6 2 15" xfId="10308" xr:uid="{00000000-0005-0000-0000-000092260000}"/>
    <cellStyle name="Input 9 2 6 2 15 2" xfId="10309" xr:uid="{00000000-0005-0000-0000-000093260000}"/>
    <cellStyle name="Input 9 2 6 2 16" xfId="10310" xr:uid="{00000000-0005-0000-0000-000094260000}"/>
    <cellStyle name="Input 9 2 6 2 16 2" xfId="10311" xr:uid="{00000000-0005-0000-0000-000095260000}"/>
    <cellStyle name="Input 9 2 6 2 17" xfId="10312" xr:uid="{00000000-0005-0000-0000-000096260000}"/>
    <cellStyle name="Input 9 2 6 2 17 2" xfId="10313" xr:uid="{00000000-0005-0000-0000-000097260000}"/>
    <cellStyle name="Input 9 2 6 2 18" xfId="10314" xr:uid="{00000000-0005-0000-0000-000098260000}"/>
    <cellStyle name="Input 9 2 6 2 2" xfId="10315" xr:uid="{00000000-0005-0000-0000-000099260000}"/>
    <cellStyle name="Input 9 2 6 2 2 2" xfId="10316" xr:uid="{00000000-0005-0000-0000-00009A260000}"/>
    <cellStyle name="Input 9 2 6 2 3" xfId="10317" xr:uid="{00000000-0005-0000-0000-00009B260000}"/>
    <cellStyle name="Input 9 2 6 2 3 2" xfId="10318" xr:uid="{00000000-0005-0000-0000-00009C260000}"/>
    <cellStyle name="Input 9 2 6 2 4" xfId="10319" xr:uid="{00000000-0005-0000-0000-00009D260000}"/>
    <cellStyle name="Input 9 2 6 2 4 2" xfId="10320" xr:uid="{00000000-0005-0000-0000-00009E260000}"/>
    <cellStyle name="Input 9 2 6 2 5" xfId="10321" xr:uid="{00000000-0005-0000-0000-00009F260000}"/>
    <cellStyle name="Input 9 2 6 2 5 2" xfId="10322" xr:uid="{00000000-0005-0000-0000-0000A0260000}"/>
    <cellStyle name="Input 9 2 6 2 6" xfId="10323" xr:uid="{00000000-0005-0000-0000-0000A1260000}"/>
    <cellStyle name="Input 9 2 6 2 6 2" xfId="10324" xr:uid="{00000000-0005-0000-0000-0000A2260000}"/>
    <cellStyle name="Input 9 2 6 2 7" xfId="10325" xr:uid="{00000000-0005-0000-0000-0000A3260000}"/>
    <cellStyle name="Input 9 2 6 2 7 2" xfId="10326" xr:uid="{00000000-0005-0000-0000-0000A4260000}"/>
    <cellStyle name="Input 9 2 6 2 8" xfId="10327" xr:uid="{00000000-0005-0000-0000-0000A5260000}"/>
    <cellStyle name="Input 9 2 6 2 8 2" xfId="10328" xr:uid="{00000000-0005-0000-0000-0000A6260000}"/>
    <cellStyle name="Input 9 2 6 2 9" xfId="10329" xr:uid="{00000000-0005-0000-0000-0000A7260000}"/>
    <cellStyle name="Input 9 2 6 2 9 2" xfId="10330" xr:uid="{00000000-0005-0000-0000-0000A8260000}"/>
    <cellStyle name="Input 9 2 6 3" xfId="10331" xr:uid="{00000000-0005-0000-0000-0000A9260000}"/>
    <cellStyle name="Input 9 2 6 3 10" xfId="10332" xr:uid="{00000000-0005-0000-0000-0000AA260000}"/>
    <cellStyle name="Input 9 2 6 3 10 2" xfId="10333" xr:uid="{00000000-0005-0000-0000-0000AB260000}"/>
    <cellStyle name="Input 9 2 6 3 11" xfId="10334" xr:uid="{00000000-0005-0000-0000-0000AC260000}"/>
    <cellStyle name="Input 9 2 6 3 11 2" xfId="10335" xr:uid="{00000000-0005-0000-0000-0000AD260000}"/>
    <cellStyle name="Input 9 2 6 3 12" xfId="10336" xr:uid="{00000000-0005-0000-0000-0000AE260000}"/>
    <cellStyle name="Input 9 2 6 3 12 2" xfId="10337" xr:uid="{00000000-0005-0000-0000-0000AF260000}"/>
    <cellStyle name="Input 9 2 6 3 13" xfId="10338" xr:uid="{00000000-0005-0000-0000-0000B0260000}"/>
    <cellStyle name="Input 9 2 6 3 13 2" xfId="10339" xr:uid="{00000000-0005-0000-0000-0000B1260000}"/>
    <cellStyle name="Input 9 2 6 3 14" xfId="10340" xr:uid="{00000000-0005-0000-0000-0000B2260000}"/>
    <cellStyle name="Input 9 2 6 3 14 2" xfId="10341" xr:uid="{00000000-0005-0000-0000-0000B3260000}"/>
    <cellStyle name="Input 9 2 6 3 15" xfId="10342" xr:uid="{00000000-0005-0000-0000-0000B4260000}"/>
    <cellStyle name="Input 9 2 6 3 15 2" xfId="10343" xr:uid="{00000000-0005-0000-0000-0000B5260000}"/>
    <cellStyle name="Input 9 2 6 3 16" xfId="10344" xr:uid="{00000000-0005-0000-0000-0000B6260000}"/>
    <cellStyle name="Input 9 2 6 3 2" xfId="10345" xr:uid="{00000000-0005-0000-0000-0000B7260000}"/>
    <cellStyle name="Input 9 2 6 3 2 2" xfId="10346" xr:uid="{00000000-0005-0000-0000-0000B8260000}"/>
    <cellStyle name="Input 9 2 6 3 3" xfId="10347" xr:uid="{00000000-0005-0000-0000-0000B9260000}"/>
    <cellStyle name="Input 9 2 6 3 3 2" xfId="10348" xr:uid="{00000000-0005-0000-0000-0000BA260000}"/>
    <cellStyle name="Input 9 2 6 3 4" xfId="10349" xr:uid="{00000000-0005-0000-0000-0000BB260000}"/>
    <cellStyle name="Input 9 2 6 3 4 2" xfId="10350" xr:uid="{00000000-0005-0000-0000-0000BC260000}"/>
    <cellStyle name="Input 9 2 6 3 5" xfId="10351" xr:uid="{00000000-0005-0000-0000-0000BD260000}"/>
    <cellStyle name="Input 9 2 6 3 5 2" xfId="10352" xr:uid="{00000000-0005-0000-0000-0000BE260000}"/>
    <cellStyle name="Input 9 2 6 3 6" xfId="10353" xr:uid="{00000000-0005-0000-0000-0000BF260000}"/>
    <cellStyle name="Input 9 2 6 3 6 2" xfId="10354" xr:uid="{00000000-0005-0000-0000-0000C0260000}"/>
    <cellStyle name="Input 9 2 6 3 7" xfId="10355" xr:uid="{00000000-0005-0000-0000-0000C1260000}"/>
    <cellStyle name="Input 9 2 6 3 7 2" xfId="10356" xr:uid="{00000000-0005-0000-0000-0000C2260000}"/>
    <cellStyle name="Input 9 2 6 3 8" xfId="10357" xr:uid="{00000000-0005-0000-0000-0000C3260000}"/>
    <cellStyle name="Input 9 2 6 3 8 2" xfId="10358" xr:uid="{00000000-0005-0000-0000-0000C4260000}"/>
    <cellStyle name="Input 9 2 6 3 9" xfId="10359" xr:uid="{00000000-0005-0000-0000-0000C5260000}"/>
    <cellStyle name="Input 9 2 6 3 9 2" xfId="10360" xr:uid="{00000000-0005-0000-0000-0000C6260000}"/>
    <cellStyle name="Input 9 2 6 4" xfId="10361" xr:uid="{00000000-0005-0000-0000-0000C7260000}"/>
    <cellStyle name="Input 9 2 6 4 10" xfId="10362" xr:uid="{00000000-0005-0000-0000-0000C8260000}"/>
    <cellStyle name="Input 9 2 6 4 10 2" xfId="10363" xr:uid="{00000000-0005-0000-0000-0000C9260000}"/>
    <cellStyle name="Input 9 2 6 4 11" xfId="10364" xr:uid="{00000000-0005-0000-0000-0000CA260000}"/>
    <cellStyle name="Input 9 2 6 4 11 2" xfId="10365" xr:uid="{00000000-0005-0000-0000-0000CB260000}"/>
    <cellStyle name="Input 9 2 6 4 12" xfId="10366" xr:uid="{00000000-0005-0000-0000-0000CC260000}"/>
    <cellStyle name="Input 9 2 6 4 12 2" xfId="10367" xr:uid="{00000000-0005-0000-0000-0000CD260000}"/>
    <cellStyle name="Input 9 2 6 4 13" xfId="10368" xr:uid="{00000000-0005-0000-0000-0000CE260000}"/>
    <cellStyle name="Input 9 2 6 4 13 2" xfId="10369" xr:uid="{00000000-0005-0000-0000-0000CF260000}"/>
    <cellStyle name="Input 9 2 6 4 14" xfId="10370" xr:uid="{00000000-0005-0000-0000-0000D0260000}"/>
    <cellStyle name="Input 9 2 6 4 14 2" xfId="10371" xr:uid="{00000000-0005-0000-0000-0000D1260000}"/>
    <cellStyle name="Input 9 2 6 4 15" xfId="10372" xr:uid="{00000000-0005-0000-0000-0000D2260000}"/>
    <cellStyle name="Input 9 2 6 4 15 2" xfId="10373" xr:uid="{00000000-0005-0000-0000-0000D3260000}"/>
    <cellStyle name="Input 9 2 6 4 16" xfId="10374" xr:uid="{00000000-0005-0000-0000-0000D4260000}"/>
    <cellStyle name="Input 9 2 6 4 2" xfId="10375" xr:uid="{00000000-0005-0000-0000-0000D5260000}"/>
    <cellStyle name="Input 9 2 6 4 2 2" xfId="10376" xr:uid="{00000000-0005-0000-0000-0000D6260000}"/>
    <cellStyle name="Input 9 2 6 4 3" xfId="10377" xr:uid="{00000000-0005-0000-0000-0000D7260000}"/>
    <cellStyle name="Input 9 2 6 4 3 2" xfId="10378" xr:uid="{00000000-0005-0000-0000-0000D8260000}"/>
    <cellStyle name="Input 9 2 6 4 4" xfId="10379" xr:uid="{00000000-0005-0000-0000-0000D9260000}"/>
    <cellStyle name="Input 9 2 6 4 4 2" xfId="10380" xr:uid="{00000000-0005-0000-0000-0000DA260000}"/>
    <cellStyle name="Input 9 2 6 4 5" xfId="10381" xr:uid="{00000000-0005-0000-0000-0000DB260000}"/>
    <cellStyle name="Input 9 2 6 4 5 2" xfId="10382" xr:uid="{00000000-0005-0000-0000-0000DC260000}"/>
    <cellStyle name="Input 9 2 6 4 6" xfId="10383" xr:uid="{00000000-0005-0000-0000-0000DD260000}"/>
    <cellStyle name="Input 9 2 6 4 6 2" xfId="10384" xr:uid="{00000000-0005-0000-0000-0000DE260000}"/>
    <cellStyle name="Input 9 2 6 4 7" xfId="10385" xr:uid="{00000000-0005-0000-0000-0000DF260000}"/>
    <cellStyle name="Input 9 2 6 4 7 2" xfId="10386" xr:uid="{00000000-0005-0000-0000-0000E0260000}"/>
    <cellStyle name="Input 9 2 6 4 8" xfId="10387" xr:uid="{00000000-0005-0000-0000-0000E1260000}"/>
    <cellStyle name="Input 9 2 6 4 8 2" xfId="10388" xr:uid="{00000000-0005-0000-0000-0000E2260000}"/>
    <cellStyle name="Input 9 2 6 4 9" xfId="10389" xr:uid="{00000000-0005-0000-0000-0000E3260000}"/>
    <cellStyle name="Input 9 2 6 4 9 2" xfId="10390" xr:uid="{00000000-0005-0000-0000-0000E4260000}"/>
    <cellStyle name="Input 9 2 6 5" xfId="10391" xr:uid="{00000000-0005-0000-0000-0000E5260000}"/>
    <cellStyle name="Input 9 2 6 5 10" xfId="10392" xr:uid="{00000000-0005-0000-0000-0000E6260000}"/>
    <cellStyle name="Input 9 2 6 5 10 2" xfId="10393" xr:uid="{00000000-0005-0000-0000-0000E7260000}"/>
    <cellStyle name="Input 9 2 6 5 11" xfId="10394" xr:uid="{00000000-0005-0000-0000-0000E8260000}"/>
    <cellStyle name="Input 9 2 6 5 11 2" xfId="10395" xr:uid="{00000000-0005-0000-0000-0000E9260000}"/>
    <cellStyle name="Input 9 2 6 5 12" xfId="10396" xr:uid="{00000000-0005-0000-0000-0000EA260000}"/>
    <cellStyle name="Input 9 2 6 5 12 2" xfId="10397" xr:uid="{00000000-0005-0000-0000-0000EB260000}"/>
    <cellStyle name="Input 9 2 6 5 13" xfId="10398" xr:uid="{00000000-0005-0000-0000-0000EC260000}"/>
    <cellStyle name="Input 9 2 6 5 13 2" xfId="10399" xr:uid="{00000000-0005-0000-0000-0000ED260000}"/>
    <cellStyle name="Input 9 2 6 5 14" xfId="10400" xr:uid="{00000000-0005-0000-0000-0000EE260000}"/>
    <cellStyle name="Input 9 2 6 5 14 2" xfId="10401" xr:uid="{00000000-0005-0000-0000-0000EF260000}"/>
    <cellStyle name="Input 9 2 6 5 15" xfId="10402" xr:uid="{00000000-0005-0000-0000-0000F0260000}"/>
    <cellStyle name="Input 9 2 6 5 2" xfId="10403" xr:uid="{00000000-0005-0000-0000-0000F1260000}"/>
    <cellStyle name="Input 9 2 6 5 2 2" xfId="10404" xr:uid="{00000000-0005-0000-0000-0000F2260000}"/>
    <cellStyle name="Input 9 2 6 5 3" xfId="10405" xr:uid="{00000000-0005-0000-0000-0000F3260000}"/>
    <cellStyle name="Input 9 2 6 5 3 2" xfId="10406" xr:uid="{00000000-0005-0000-0000-0000F4260000}"/>
    <cellStyle name="Input 9 2 6 5 4" xfId="10407" xr:uid="{00000000-0005-0000-0000-0000F5260000}"/>
    <cellStyle name="Input 9 2 6 5 4 2" xfId="10408" xr:uid="{00000000-0005-0000-0000-0000F6260000}"/>
    <cellStyle name="Input 9 2 6 5 5" xfId="10409" xr:uid="{00000000-0005-0000-0000-0000F7260000}"/>
    <cellStyle name="Input 9 2 6 5 5 2" xfId="10410" xr:uid="{00000000-0005-0000-0000-0000F8260000}"/>
    <cellStyle name="Input 9 2 6 5 6" xfId="10411" xr:uid="{00000000-0005-0000-0000-0000F9260000}"/>
    <cellStyle name="Input 9 2 6 5 6 2" xfId="10412" xr:uid="{00000000-0005-0000-0000-0000FA260000}"/>
    <cellStyle name="Input 9 2 6 5 7" xfId="10413" xr:uid="{00000000-0005-0000-0000-0000FB260000}"/>
    <cellStyle name="Input 9 2 6 5 7 2" xfId="10414" xr:uid="{00000000-0005-0000-0000-0000FC260000}"/>
    <cellStyle name="Input 9 2 6 5 8" xfId="10415" xr:uid="{00000000-0005-0000-0000-0000FD260000}"/>
    <cellStyle name="Input 9 2 6 5 8 2" xfId="10416" xr:uid="{00000000-0005-0000-0000-0000FE260000}"/>
    <cellStyle name="Input 9 2 6 5 9" xfId="10417" xr:uid="{00000000-0005-0000-0000-0000FF260000}"/>
    <cellStyle name="Input 9 2 6 5 9 2" xfId="10418" xr:uid="{00000000-0005-0000-0000-000000270000}"/>
    <cellStyle name="Input 9 2 6 6" xfId="10419" xr:uid="{00000000-0005-0000-0000-000001270000}"/>
    <cellStyle name="Input 9 2 6 6 2" xfId="10420" xr:uid="{00000000-0005-0000-0000-000002270000}"/>
    <cellStyle name="Input 9 2 6 7" xfId="10421" xr:uid="{00000000-0005-0000-0000-000003270000}"/>
    <cellStyle name="Input 9 2 6 7 2" xfId="10422" xr:uid="{00000000-0005-0000-0000-000004270000}"/>
    <cellStyle name="Input 9 2 6 8" xfId="10423" xr:uid="{00000000-0005-0000-0000-000005270000}"/>
    <cellStyle name="Input 9 2 6 8 2" xfId="10424" xr:uid="{00000000-0005-0000-0000-000006270000}"/>
    <cellStyle name="Input 9 2 6 9" xfId="10425" xr:uid="{00000000-0005-0000-0000-000007270000}"/>
    <cellStyle name="Input 9 2 6 9 2" xfId="10426" xr:uid="{00000000-0005-0000-0000-000008270000}"/>
    <cellStyle name="Input 9 2 7" xfId="10427" xr:uid="{00000000-0005-0000-0000-000009270000}"/>
    <cellStyle name="Input 9 2 7 10" xfId="10428" xr:uid="{00000000-0005-0000-0000-00000A270000}"/>
    <cellStyle name="Input 9 2 7 10 2" xfId="10429" xr:uid="{00000000-0005-0000-0000-00000B270000}"/>
    <cellStyle name="Input 9 2 7 11" xfId="10430" xr:uid="{00000000-0005-0000-0000-00000C270000}"/>
    <cellStyle name="Input 9 2 7 11 2" xfId="10431" xr:uid="{00000000-0005-0000-0000-00000D270000}"/>
    <cellStyle name="Input 9 2 7 12" xfId="10432" xr:uid="{00000000-0005-0000-0000-00000E270000}"/>
    <cellStyle name="Input 9 2 7 12 2" xfId="10433" xr:uid="{00000000-0005-0000-0000-00000F270000}"/>
    <cellStyle name="Input 9 2 7 13" xfId="10434" xr:uid="{00000000-0005-0000-0000-000010270000}"/>
    <cellStyle name="Input 9 2 7 13 2" xfId="10435" xr:uid="{00000000-0005-0000-0000-000011270000}"/>
    <cellStyle name="Input 9 2 7 14" xfId="10436" xr:uid="{00000000-0005-0000-0000-000012270000}"/>
    <cellStyle name="Input 9 2 7 14 2" xfId="10437" xr:uid="{00000000-0005-0000-0000-000013270000}"/>
    <cellStyle name="Input 9 2 7 15" xfId="10438" xr:uid="{00000000-0005-0000-0000-000014270000}"/>
    <cellStyle name="Input 9 2 7 15 2" xfId="10439" xr:uid="{00000000-0005-0000-0000-000015270000}"/>
    <cellStyle name="Input 9 2 7 16" xfId="10440" xr:uid="{00000000-0005-0000-0000-000016270000}"/>
    <cellStyle name="Input 9 2 7 16 2" xfId="10441" xr:uid="{00000000-0005-0000-0000-000017270000}"/>
    <cellStyle name="Input 9 2 7 17" xfId="10442" xr:uid="{00000000-0005-0000-0000-000018270000}"/>
    <cellStyle name="Input 9 2 7 17 2" xfId="10443" xr:uid="{00000000-0005-0000-0000-000019270000}"/>
    <cellStyle name="Input 9 2 7 18" xfId="10444" xr:uid="{00000000-0005-0000-0000-00001A270000}"/>
    <cellStyle name="Input 9 2 7 2" xfId="10445" xr:uid="{00000000-0005-0000-0000-00001B270000}"/>
    <cellStyle name="Input 9 2 7 2 10" xfId="10446" xr:uid="{00000000-0005-0000-0000-00001C270000}"/>
    <cellStyle name="Input 9 2 7 2 10 2" xfId="10447" xr:uid="{00000000-0005-0000-0000-00001D270000}"/>
    <cellStyle name="Input 9 2 7 2 11" xfId="10448" xr:uid="{00000000-0005-0000-0000-00001E270000}"/>
    <cellStyle name="Input 9 2 7 2 11 2" xfId="10449" xr:uid="{00000000-0005-0000-0000-00001F270000}"/>
    <cellStyle name="Input 9 2 7 2 12" xfId="10450" xr:uid="{00000000-0005-0000-0000-000020270000}"/>
    <cellStyle name="Input 9 2 7 2 12 2" xfId="10451" xr:uid="{00000000-0005-0000-0000-000021270000}"/>
    <cellStyle name="Input 9 2 7 2 13" xfId="10452" xr:uid="{00000000-0005-0000-0000-000022270000}"/>
    <cellStyle name="Input 9 2 7 2 13 2" xfId="10453" xr:uid="{00000000-0005-0000-0000-000023270000}"/>
    <cellStyle name="Input 9 2 7 2 14" xfId="10454" xr:uid="{00000000-0005-0000-0000-000024270000}"/>
    <cellStyle name="Input 9 2 7 2 14 2" xfId="10455" xr:uid="{00000000-0005-0000-0000-000025270000}"/>
    <cellStyle name="Input 9 2 7 2 15" xfId="10456" xr:uid="{00000000-0005-0000-0000-000026270000}"/>
    <cellStyle name="Input 9 2 7 2 15 2" xfId="10457" xr:uid="{00000000-0005-0000-0000-000027270000}"/>
    <cellStyle name="Input 9 2 7 2 16" xfId="10458" xr:uid="{00000000-0005-0000-0000-000028270000}"/>
    <cellStyle name="Input 9 2 7 2 16 2" xfId="10459" xr:uid="{00000000-0005-0000-0000-000029270000}"/>
    <cellStyle name="Input 9 2 7 2 17" xfId="10460" xr:uid="{00000000-0005-0000-0000-00002A270000}"/>
    <cellStyle name="Input 9 2 7 2 17 2" xfId="10461" xr:uid="{00000000-0005-0000-0000-00002B270000}"/>
    <cellStyle name="Input 9 2 7 2 18" xfId="10462" xr:uid="{00000000-0005-0000-0000-00002C270000}"/>
    <cellStyle name="Input 9 2 7 2 2" xfId="10463" xr:uid="{00000000-0005-0000-0000-00002D270000}"/>
    <cellStyle name="Input 9 2 7 2 2 2" xfId="10464" xr:uid="{00000000-0005-0000-0000-00002E270000}"/>
    <cellStyle name="Input 9 2 7 2 3" xfId="10465" xr:uid="{00000000-0005-0000-0000-00002F270000}"/>
    <cellStyle name="Input 9 2 7 2 3 2" xfId="10466" xr:uid="{00000000-0005-0000-0000-000030270000}"/>
    <cellStyle name="Input 9 2 7 2 4" xfId="10467" xr:uid="{00000000-0005-0000-0000-000031270000}"/>
    <cellStyle name="Input 9 2 7 2 4 2" xfId="10468" xr:uid="{00000000-0005-0000-0000-000032270000}"/>
    <cellStyle name="Input 9 2 7 2 5" xfId="10469" xr:uid="{00000000-0005-0000-0000-000033270000}"/>
    <cellStyle name="Input 9 2 7 2 5 2" xfId="10470" xr:uid="{00000000-0005-0000-0000-000034270000}"/>
    <cellStyle name="Input 9 2 7 2 6" xfId="10471" xr:uid="{00000000-0005-0000-0000-000035270000}"/>
    <cellStyle name="Input 9 2 7 2 6 2" xfId="10472" xr:uid="{00000000-0005-0000-0000-000036270000}"/>
    <cellStyle name="Input 9 2 7 2 7" xfId="10473" xr:uid="{00000000-0005-0000-0000-000037270000}"/>
    <cellStyle name="Input 9 2 7 2 7 2" xfId="10474" xr:uid="{00000000-0005-0000-0000-000038270000}"/>
    <cellStyle name="Input 9 2 7 2 8" xfId="10475" xr:uid="{00000000-0005-0000-0000-000039270000}"/>
    <cellStyle name="Input 9 2 7 2 8 2" xfId="10476" xr:uid="{00000000-0005-0000-0000-00003A270000}"/>
    <cellStyle name="Input 9 2 7 2 9" xfId="10477" xr:uid="{00000000-0005-0000-0000-00003B270000}"/>
    <cellStyle name="Input 9 2 7 2 9 2" xfId="10478" xr:uid="{00000000-0005-0000-0000-00003C270000}"/>
    <cellStyle name="Input 9 2 7 3" xfId="10479" xr:uid="{00000000-0005-0000-0000-00003D270000}"/>
    <cellStyle name="Input 9 2 7 3 10" xfId="10480" xr:uid="{00000000-0005-0000-0000-00003E270000}"/>
    <cellStyle name="Input 9 2 7 3 10 2" xfId="10481" xr:uid="{00000000-0005-0000-0000-00003F270000}"/>
    <cellStyle name="Input 9 2 7 3 11" xfId="10482" xr:uid="{00000000-0005-0000-0000-000040270000}"/>
    <cellStyle name="Input 9 2 7 3 11 2" xfId="10483" xr:uid="{00000000-0005-0000-0000-000041270000}"/>
    <cellStyle name="Input 9 2 7 3 12" xfId="10484" xr:uid="{00000000-0005-0000-0000-000042270000}"/>
    <cellStyle name="Input 9 2 7 3 12 2" xfId="10485" xr:uid="{00000000-0005-0000-0000-000043270000}"/>
    <cellStyle name="Input 9 2 7 3 13" xfId="10486" xr:uid="{00000000-0005-0000-0000-000044270000}"/>
    <cellStyle name="Input 9 2 7 3 13 2" xfId="10487" xr:uid="{00000000-0005-0000-0000-000045270000}"/>
    <cellStyle name="Input 9 2 7 3 14" xfId="10488" xr:uid="{00000000-0005-0000-0000-000046270000}"/>
    <cellStyle name="Input 9 2 7 3 14 2" xfId="10489" xr:uid="{00000000-0005-0000-0000-000047270000}"/>
    <cellStyle name="Input 9 2 7 3 15" xfId="10490" xr:uid="{00000000-0005-0000-0000-000048270000}"/>
    <cellStyle name="Input 9 2 7 3 15 2" xfId="10491" xr:uid="{00000000-0005-0000-0000-000049270000}"/>
    <cellStyle name="Input 9 2 7 3 16" xfId="10492" xr:uid="{00000000-0005-0000-0000-00004A270000}"/>
    <cellStyle name="Input 9 2 7 3 2" xfId="10493" xr:uid="{00000000-0005-0000-0000-00004B270000}"/>
    <cellStyle name="Input 9 2 7 3 2 2" xfId="10494" xr:uid="{00000000-0005-0000-0000-00004C270000}"/>
    <cellStyle name="Input 9 2 7 3 3" xfId="10495" xr:uid="{00000000-0005-0000-0000-00004D270000}"/>
    <cellStyle name="Input 9 2 7 3 3 2" xfId="10496" xr:uid="{00000000-0005-0000-0000-00004E270000}"/>
    <cellStyle name="Input 9 2 7 3 4" xfId="10497" xr:uid="{00000000-0005-0000-0000-00004F270000}"/>
    <cellStyle name="Input 9 2 7 3 4 2" xfId="10498" xr:uid="{00000000-0005-0000-0000-000050270000}"/>
    <cellStyle name="Input 9 2 7 3 5" xfId="10499" xr:uid="{00000000-0005-0000-0000-000051270000}"/>
    <cellStyle name="Input 9 2 7 3 5 2" xfId="10500" xr:uid="{00000000-0005-0000-0000-000052270000}"/>
    <cellStyle name="Input 9 2 7 3 6" xfId="10501" xr:uid="{00000000-0005-0000-0000-000053270000}"/>
    <cellStyle name="Input 9 2 7 3 6 2" xfId="10502" xr:uid="{00000000-0005-0000-0000-000054270000}"/>
    <cellStyle name="Input 9 2 7 3 7" xfId="10503" xr:uid="{00000000-0005-0000-0000-000055270000}"/>
    <cellStyle name="Input 9 2 7 3 7 2" xfId="10504" xr:uid="{00000000-0005-0000-0000-000056270000}"/>
    <cellStyle name="Input 9 2 7 3 8" xfId="10505" xr:uid="{00000000-0005-0000-0000-000057270000}"/>
    <cellStyle name="Input 9 2 7 3 8 2" xfId="10506" xr:uid="{00000000-0005-0000-0000-000058270000}"/>
    <cellStyle name="Input 9 2 7 3 9" xfId="10507" xr:uid="{00000000-0005-0000-0000-000059270000}"/>
    <cellStyle name="Input 9 2 7 3 9 2" xfId="10508" xr:uid="{00000000-0005-0000-0000-00005A270000}"/>
    <cellStyle name="Input 9 2 7 4" xfId="10509" xr:uid="{00000000-0005-0000-0000-00005B270000}"/>
    <cellStyle name="Input 9 2 7 4 10" xfId="10510" xr:uid="{00000000-0005-0000-0000-00005C270000}"/>
    <cellStyle name="Input 9 2 7 4 10 2" xfId="10511" xr:uid="{00000000-0005-0000-0000-00005D270000}"/>
    <cellStyle name="Input 9 2 7 4 11" xfId="10512" xr:uid="{00000000-0005-0000-0000-00005E270000}"/>
    <cellStyle name="Input 9 2 7 4 11 2" xfId="10513" xr:uid="{00000000-0005-0000-0000-00005F270000}"/>
    <cellStyle name="Input 9 2 7 4 12" xfId="10514" xr:uid="{00000000-0005-0000-0000-000060270000}"/>
    <cellStyle name="Input 9 2 7 4 12 2" xfId="10515" xr:uid="{00000000-0005-0000-0000-000061270000}"/>
    <cellStyle name="Input 9 2 7 4 13" xfId="10516" xr:uid="{00000000-0005-0000-0000-000062270000}"/>
    <cellStyle name="Input 9 2 7 4 13 2" xfId="10517" xr:uid="{00000000-0005-0000-0000-000063270000}"/>
    <cellStyle name="Input 9 2 7 4 14" xfId="10518" xr:uid="{00000000-0005-0000-0000-000064270000}"/>
    <cellStyle name="Input 9 2 7 4 14 2" xfId="10519" xr:uid="{00000000-0005-0000-0000-000065270000}"/>
    <cellStyle name="Input 9 2 7 4 15" xfId="10520" xr:uid="{00000000-0005-0000-0000-000066270000}"/>
    <cellStyle name="Input 9 2 7 4 15 2" xfId="10521" xr:uid="{00000000-0005-0000-0000-000067270000}"/>
    <cellStyle name="Input 9 2 7 4 16" xfId="10522" xr:uid="{00000000-0005-0000-0000-000068270000}"/>
    <cellStyle name="Input 9 2 7 4 2" xfId="10523" xr:uid="{00000000-0005-0000-0000-000069270000}"/>
    <cellStyle name="Input 9 2 7 4 2 2" xfId="10524" xr:uid="{00000000-0005-0000-0000-00006A270000}"/>
    <cellStyle name="Input 9 2 7 4 3" xfId="10525" xr:uid="{00000000-0005-0000-0000-00006B270000}"/>
    <cellStyle name="Input 9 2 7 4 3 2" xfId="10526" xr:uid="{00000000-0005-0000-0000-00006C270000}"/>
    <cellStyle name="Input 9 2 7 4 4" xfId="10527" xr:uid="{00000000-0005-0000-0000-00006D270000}"/>
    <cellStyle name="Input 9 2 7 4 4 2" xfId="10528" xr:uid="{00000000-0005-0000-0000-00006E270000}"/>
    <cellStyle name="Input 9 2 7 4 5" xfId="10529" xr:uid="{00000000-0005-0000-0000-00006F270000}"/>
    <cellStyle name="Input 9 2 7 4 5 2" xfId="10530" xr:uid="{00000000-0005-0000-0000-000070270000}"/>
    <cellStyle name="Input 9 2 7 4 6" xfId="10531" xr:uid="{00000000-0005-0000-0000-000071270000}"/>
    <cellStyle name="Input 9 2 7 4 6 2" xfId="10532" xr:uid="{00000000-0005-0000-0000-000072270000}"/>
    <cellStyle name="Input 9 2 7 4 7" xfId="10533" xr:uid="{00000000-0005-0000-0000-000073270000}"/>
    <cellStyle name="Input 9 2 7 4 7 2" xfId="10534" xr:uid="{00000000-0005-0000-0000-000074270000}"/>
    <cellStyle name="Input 9 2 7 4 8" xfId="10535" xr:uid="{00000000-0005-0000-0000-000075270000}"/>
    <cellStyle name="Input 9 2 7 4 8 2" xfId="10536" xr:uid="{00000000-0005-0000-0000-000076270000}"/>
    <cellStyle name="Input 9 2 7 4 9" xfId="10537" xr:uid="{00000000-0005-0000-0000-000077270000}"/>
    <cellStyle name="Input 9 2 7 4 9 2" xfId="10538" xr:uid="{00000000-0005-0000-0000-000078270000}"/>
    <cellStyle name="Input 9 2 7 5" xfId="10539" xr:uid="{00000000-0005-0000-0000-000079270000}"/>
    <cellStyle name="Input 9 2 7 5 10" xfId="10540" xr:uid="{00000000-0005-0000-0000-00007A270000}"/>
    <cellStyle name="Input 9 2 7 5 10 2" xfId="10541" xr:uid="{00000000-0005-0000-0000-00007B270000}"/>
    <cellStyle name="Input 9 2 7 5 11" xfId="10542" xr:uid="{00000000-0005-0000-0000-00007C270000}"/>
    <cellStyle name="Input 9 2 7 5 11 2" xfId="10543" xr:uid="{00000000-0005-0000-0000-00007D270000}"/>
    <cellStyle name="Input 9 2 7 5 12" xfId="10544" xr:uid="{00000000-0005-0000-0000-00007E270000}"/>
    <cellStyle name="Input 9 2 7 5 12 2" xfId="10545" xr:uid="{00000000-0005-0000-0000-00007F270000}"/>
    <cellStyle name="Input 9 2 7 5 13" xfId="10546" xr:uid="{00000000-0005-0000-0000-000080270000}"/>
    <cellStyle name="Input 9 2 7 5 13 2" xfId="10547" xr:uid="{00000000-0005-0000-0000-000081270000}"/>
    <cellStyle name="Input 9 2 7 5 14" xfId="10548" xr:uid="{00000000-0005-0000-0000-000082270000}"/>
    <cellStyle name="Input 9 2 7 5 2" xfId="10549" xr:uid="{00000000-0005-0000-0000-000083270000}"/>
    <cellStyle name="Input 9 2 7 5 2 2" xfId="10550" xr:uid="{00000000-0005-0000-0000-000084270000}"/>
    <cellStyle name="Input 9 2 7 5 3" xfId="10551" xr:uid="{00000000-0005-0000-0000-000085270000}"/>
    <cellStyle name="Input 9 2 7 5 3 2" xfId="10552" xr:uid="{00000000-0005-0000-0000-000086270000}"/>
    <cellStyle name="Input 9 2 7 5 4" xfId="10553" xr:uid="{00000000-0005-0000-0000-000087270000}"/>
    <cellStyle name="Input 9 2 7 5 4 2" xfId="10554" xr:uid="{00000000-0005-0000-0000-000088270000}"/>
    <cellStyle name="Input 9 2 7 5 5" xfId="10555" xr:uid="{00000000-0005-0000-0000-000089270000}"/>
    <cellStyle name="Input 9 2 7 5 5 2" xfId="10556" xr:uid="{00000000-0005-0000-0000-00008A270000}"/>
    <cellStyle name="Input 9 2 7 5 6" xfId="10557" xr:uid="{00000000-0005-0000-0000-00008B270000}"/>
    <cellStyle name="Input 9 2 7 5 6 2" xfId="10558" xr:uid="{00000000-0005-0000-0000-00008C270000}"/>
    <cellStyle name="Input 9 2 7 5 7" xfId="10559" xr:uid="{00000000-0005-0000-0000-00008D270000}"/>
    <cellStyle name="Input 9 2 7 5 7 2" xfId="10560" xr:uid="{00000000-0005-0000-0000-00008E270000}"/>
    <cellStyle name="Input 9 2 7 5 8" xfId="10561" xr:uid="{00000000-0005-0000-0000-00008F270000}"/>
    <cellStyle name="Input 9 2 7 5 8 2" xfId="10562" xr:uid="{00000000-0005-0000-0000-000090270000}"/>
    <cellStyle name="Input 9 2 7 5 9" xfId="10563" xr:uid="{00000000-0005-0000-0000-000091270000}"/>
    <cellStyle name="Input 9 2 7 5 9 2" xfId="10564" xr:uid="{00000000-0005-0000-0000-000092270000}"/>
    <cellStyle name="Input 9 2 7 6" xfId="10565" xr:uid="{00000000-0005-0000-0000-000093270000}"/>
    <cellStyle name="Input 9 2 7 6 2" xfId="10566" xr:uid="{00000000-0005-0000-0000-000094270000}"/>
    <cellStyle name="Input 9 2 7 7" xfId="10567" xr:uid="{00000000-0005-0000-0000-000095270000}"/>
    <cellStyle name="Input 9 2 7 7 2" xfId="10568" xr:uid="{00000000-0005-0000-0000-000096270000}"/>
    <cellStyle name="Input 9 2 7 8" xfId="10569" xr:uid="{00000000-0005-0000-0000-000097270000}"/>
    <cellStyle name="Input 9 2 7 8 2" xfId="10570" xr:uid="{00000000-0005-0000-0000-000098270000}"/>
    <cellStyle name="Input 9 2 7 9" xfId="10571" xr:uid="{00000000-0005-0000-0000-000099270000}"/>
    <cellStyle name="Input 9 2 7 9 2" xfId="10572" xr:uid="{00000000-0005-0000-0000-00009A270000}"/>
    <cellStyle name="Input 9 2 8" xfId="10573" xr:uid="{00000000-0005-0000-0000-00009B270000}"/>
    <cellStyle name="Input 9 2 8 10" xfId="10574" xr:uid="{00000000-0005-0000-0000-00009C270000}"/>
    <cellStyle name="Input 9 2 8 10 2" xfId="10575" xr:uid="{00000000-0005-0000-0000-00009D270000}"/>
    <cellStyle name="Input 9 2 8 11" xfId="10576" xr:uid="{00000000-0005-0000-0000-00009E270000}"/>
    <cellStyle name="Input 9 2 8 11 2" xfId="10577" xr:uid="{00000000-0005-0000-0000-00009F270000}"/>
    <cellStyle name="Input 9 2 8 12" xfId="10578" xr:uid="{00000000-0005-0000-0000-0000A0270000}"/>
    <cellStyle name="Input 9 2 8 12 2" xfId="10579" xr:uid="{00000000-0005-0000-0000-0000A1270000}"/>
    <cellStyle name="Input 9 2 8 13" xfId="10580" xr:uid="{00000000-0005-0000-0000-0000A2270000}"/>
    <cellStyle name="Input 9 2 8 13 2" xfId="10581" xr:uid="{00000000-0005-0000-0000-0000A3270000}"/>
    <cellStyle name="Input 9 2 8 14" xfId="10582" xr:uid="{00000000-0005-0000-0000-0000A4270000}"/>
    <cellStyle name="Input 9 2 8 14 2" xfId="10583" xr:uid="{00000000-0005-0000-0000-0000A5270000}"/>
    <cellStyle name="Input 9 2 8 15" xfId="10584" xr:uid="{00000000-0005-0000-0000-0000A6270000}"/>
    <cellStyle name="Input 9 2 8 15 2" xfId="10585" xr:uid="{00000000-0005-0000-0000-0000A7270000}"/>
    <cellStyle name="Input 9 2 8 16" xfId="10586" xr:uid="{00000000-0005-0000-0000-0000A8270000}"/>
    <cellStyle name="Input 9 2 8 16 2" xfId="10587" xr:uid="{00000000-0005-0000-0000-0000A9270000}"/>
    <cellStyle name="Input 9 2 8 17" xfId="10588" xr:uid="{00000000-0005-0000-0000-0000AA270000}"/>
    <cellStyle name="Input 9 2 8 17 2" xfId="10589" xr:uid="{00000000-0005-0000-0000-0000AB270000}"/>
    <cellStyle name="Input 9 2 8 18" xfId="10590" xr:uid="{00000000-0005-0000-0000-0000AC270000}"/>
    <cellStyle name="Input 9 2 8 2" xfId="10591" xr:uid="{00000000-0005-0000-0000-0000AD270000}"/>
    <cellStyle name="Input 9 2 8 2 10" xfId="10592" xr:uid="{00000000-0005-0000-0000-0000AE270000}"/>
    <cellStyle name="Input 9 2 8 2 10 2" xfId="10593" xr:uid="{00000000-0005-0000-0000-0000AF270000}"/>
    <cellStyle name="Input 9 2 8 2 11" xfId="10594" xr:uid="{00000000-0005-0000-0000-0000B0270000}"/>
    <cellStyle name="Input 9 2 8 2 11 2" xfId="10595" xr:uid="{00000000-0005-0000-0000-0000B1270000}"/>
    <cellStyle name="Input 9 2 8 2 12" xfId="10596" xr:uid="{00000000-0005-0000-0000-0000B2270000}"/>
    <cellStyle name="Input 9 2 8 2 12 2" xfId="10597" xr:uid="{00000000-0005-0000-0000-0000B3270000}"/>
    <cellStyle name="Input 9 2 8 2 13" xfId="10598" xr:uid="{00000000-0005-0000-0000-0000B4270000}"/>
    <cellStyle name="Input 9 2 8 2 13 2" xfId="10599" xr:uid="{00000000-0005-0000-0000-0000B5270000}"/>
    <cellStyle name="Input 9 2 8 2 14" xfId="10600" xr:uid="{00000000-0005-0000-0000-0000B6270000}"/>
    <cellStyle name="Input 9 2 8 2 14 2" xfId="10601" xr:uid="{00000000-0005-0000-0000-0000B7270000}"/>
    <cellStyle name="Input 9 2 8 2 15" xfId="10602" xr:uid="{00000000-0005-0000-0000-0000B8270000}"/>
    <cellStyle name="Input 9 2 8 2 15 2" xfId="10603" xr:uid="{00000000-0005-0000-0000-0000B9270000}"/>
    <cellStyle name="Input 9 2 8 2 16" xfId="10604" xr:uid="{00000000-0005-0000-0000-0000BA270000}"/>
    <cellStyle name="Input 9 2 8 2 16 2" xfId="10605" xr:uid="{00000000-0005-0000-0000-0000BB270000}"/>
    <cellStyle name="Input 9 2 8 2 17" xfId="10606" xr:uid="{00000000-0005-0000-0000-0000BC270000}"/>
    <cellStyle name="Input 9 2 8 2 17 2" xfId="10607" xr:uid="{00000000-0005-0000-0000-0000BD270000}"/>
    <cellStyle name="Input 9 2 8 2 18" xfId="10608" xr:uid="{00000000-0005-0000-0000-0000BE270000}"/>
    <cellStyle name="Input 9 2 8 2 2" xfId="10609" xr:uid="{00000000-0005-0000-0000-0000BF270000}"/>
    <cellStyle name="Input 9 2 8 2 2 2" xfId="10610" xr:uid="{00000000-0005-0000-0000-0000C0270000}"/>
    <cellStyle name="Input 9 2 8 2 3" xfId="10611" xr:uid="{00000000-0005-0000-0000-0000C1270000}"/>
    <cellStyle name="Input 9 2 8 2 3 2" xfId="10612" xr:uid="{00000000-0005-0000-0000-0000C2270000}"/>
    <cellStyle name="Input 9 2 8 2 4" xfId="10613" xr:uid="{00000000-0005-0000-0000-0000C3270000}"/>
    <cellStyle name="Input 9 2 8 2 4 2" xfId="10614" xr:uid="{00000000-0005-0000-0000-0000C4270000}"/>
    <cellStyle name="Input 9 2 8 2 5" xfId="10615" xr:uid="{00000000-0005-0000-0000-0000C5270000}"/>
    <cellStyle name="Input 9 2 8 2 5 2" xfId="10616" xr:uid="{00000000-0005-0000-0000-0000C6270000}"/>
    <cellStyle name="Input 9 2 8 2 6" xfId="10617" xr:uid="{00000000-0005-0000-0000-0000C7270000}"/>
    <cellStyle name="Input 9 2 8 2 6 2" xfId="10618" xr:uid="{00000000-0005-0000-0000-0000C8270000}"/>
    <cellStyle name="Input 9 2 8 2 7" xfId="10619" xr:uid="{00000000-0005-0000-0000-0000C9270000}"/>
    <cellStyle name="Input 9 2 8 2 7 2" xfId="10620" xr:uid="{00000000-0005-0000-0000-0000CA270000}"/>
    <cellStyle name="Input 9 2 8 2 8" xfId="10621" xr:uid="{00000000-0005-0000-0000-0000CB270000}"/>
    <cellStyle name="Input 9 2 8 2 8 2" xfId="10622" xr:uid="{00000000-0005-0000-0000-0000CC270000}"/>
    <cellStyle name="Input 9 2 8 2 9" xfId="10623" xr:uid="{00000000-0005-0000-0000-0000CD270000}"/>
    <cellStyle name="Input 9 2 8 2 9 2" xfId="10624" xr:uid="{00000000-0005-0000-0000-0000CE270000}"/>
    <cellStyle name="Input 9 2 8 3" xfId="10625" xr:uid="{00000000-0005-0000-0000-0000CF270000}"/>
    <cellStyle name="Input 9 2 8 3 10" xfId="10626" xr:uid="{00000000-0005-0000-0000-0000D0270000}"/>
    <cellStyle name="Input 9 2 8 3 10 2" xfId="10627" xr:uid="{00000000-0005-0000-0000-0000D1270000}"/>
    <cellStyle name="Input 9 2 8 3 11" xfId="10628" xr:uid="{00000000-0005-0000-0000-0000D2270000}"/>
    <cellStyle name="Input 9 2 8 3 11 2" xfId="10629" xr:uid="{00000000-0005-0000-0000-0000D3270000}"/>
    <cellStyle name="Input 9 2 8 3 12" xfId="10630" xr:uid="{00000000-0005-0000-0000-0000D4270000}"/>
    <cellStyle name="Input 9 2 8 3 12 2" xfId="10631" xr:uid="{00000000-0005-0000-0000-0000D5270000}"/>
    <cellStyle name="Input 9 2 8 3 13" xfId="10632" xr:uid="{00000000-0005-0000-0000-0000D6270000}"/>
    <cellStyle name="Input 9 2 8 3 13 2" xfId="10633" xr:uid="{00000000-0005-0000-0000-0000D7270000}"/>
    <cellStyle name="Input 9 2 8 3 14" xfId="10634" xr:uid="{00000000-0005-0000-0000-0000D8270000}"/>
    <cellStyle name="Input 9 2 8 3 14 2" xfId="10635" xr:uid="{00000000-0005-0000-0000-0000D9270000}"/>
    <cellStyle name="Input 9 2 8 3 15" xfId="10636" xr:uid="{00000000-0005-0000-0000-0000DA270000}"/>
    <cellStyle name="Input 9 2 8 3 15 2" xfId="10637" xr:uid="{00000000-0005-0000-0000-0000DB270000}"/>
    <cellStyle name="Input 9 2 8 3 16" xfId="10638" xr:uid="{00000000-0005-0000-0000-0000DC270000}"/>
    <cellStyle name="Input 9 2 8 3 2" xfId="10639" xr:uid="{00000000-0005-0000-0000-0000DD270000}"/>
    <cellStyle name="Input 9 2 8 3 2 2" xfId="10640" xr:uid="{00000000-0005-0000-0000-0000DE270000}"/>
    <cellStyle name="Input 9 2 8 3 3" xfId="10641" xr:uid="{00000000-0005-0000-0000-0000DF270000}"/>
    <cellStyle name="Input 9 2 8 3 3 2" xfId="10642" xr:uid="{00000000-0005-0000-0000-0000E0270000}"/>
    <cellStyle name="Input 9 2 8 3 4" xfId="10643" xr:uid="{00000000-0005-0000-0000-0000E1270000}"/>
    <cellStyle name="Input 9 2 8 3 4 2" xfId="10644" xr:uid="{00000000-0005-0000-0000-0000E2270000}"/>
    <cellStyle name="Input 9 2 8 3 5" xfId="10645" xr:uid="{00000000-0005-0000-0000-0000E3270000}"/>
    <cellStyle name="Input 9 2 8 3 5 2" xfId="10646" xr:uid="{00000000-0005-0000-0000-0000E4270000}"/>
    <cellStyle name="Input 9 2 8 3 6" xfId="10647" xr:uid="{00000000-0005-0000-0000-0000E5270000}"/>
    <cellStyle name="Input 9 2 8 3 6 2" xfId="10648" xr:uid="{00000000-0005-0000-0000-0000E6270000}"/>
    <cellStyle name="Input 9 2 8 3 7" xfId="10649" xr:uid="{00000000-0005-0000-0000-0000E7270000}"/>
    <cellStyle name="Input 9 2 8 3 7 2" xfId="10650" xr:uid="{00000000-0005-0000-0000-0000E8270000}"/>
    <cellStyle name="Input 9 2 8 3 8" xfId="10651" xr:uid="{00000000-0005-0000-0000-0000E9270000}"/>
    <cellStyle name="Input 9 2 8 3 8 2" xfId="10652" xr:uid="{00000000-0005-0000-0000-0000EA270000}"/>
    <cellStyle name="Input 9 2 8 3 9" xfId="10653" xr:uid="{00000000-0005-0000-0000-0000EB270000}"/>
    <cellStyle name="Input 9 2 8 3 9 2" xfId="10654" xr:uid="{00000000-0005-0000-0000-0000EC270000}"/>
    <cellStyle name="Input 9 2 8 4" xfId="10655" xr:uid="{00000000-0005-0000-0000-0000ED270000}"/>
    <cellStyle name="Input 9 2 8 4 10" xfId="10656" xr:uid="{00000000-0005-0000-0000-0000EE270000}"/>
    <cellStyle name="Input 9 2 8 4 10 2" xfId="10657" xr:uid="{00000000-0005-0000-0000-0000EF270000}"/>
    <cellStyle name="Input 9 2 8 4 11" xfId="10658" xr:uid="{00000000-0005-0000-0000-0000F0270000}"/>
    <cellStyle name="Input 9 2 8 4 11 2" xfId="10659" xr:uid="{00000000-0005-0000-0000-0000F1270000}"/>
    <cellStyle name="Input 9 2 8 4 12" xfId="10660" xr:uid="{00000000-0005-0000-0000-0000F2270000}"/>
    <cellStyle name="Input 9 2 8 4 12 2" xfId="10661" xr:uid="{00000000-0005-0000-0000-0000F3270000}"/>
    <cellStyle name="Input 9 2 8 4 13" xfId="10662" xr:uid="{00000000-0005-0000-0000-0000F4270000}"/>
    <cellStyle name="Input 9 2 8 4 13 2" xfId="10663" xr:uid="{00000000-0005-0000-0000-0000F5270000}"/>
    <cellStyle name="Input 9 2 8 4 14" xfId="10664" xr:uid="{00000000-0005-0000-0000-0000F6270000}"/>
    <cellStyle name="Input 9 2 8 4 14 2" xfId="10665" xr:uid="{00000000-0005-0000-0000-0000F7270000}"/>
    <cellStyle name="Input 9 2 8 4 15" xfId="10666" xr:uid="{00000000-0005-0000-0000-0000F8270000}"/>
    <cellStyle name="Input 9 2 8 4 15 2" xfId="10667" xr:uid="{00000000-0005-0000-0000-0000F9270000}"/>
    <cellStyle name="Input 9 2 8 4 16" xfId="10668" xr:uid="{00000000-0005-0000-0000-0000FA270000}"/>
    <cellStyle name="Input 9 2 8 4 2" xfId="10669" xr:uid="{00000000-0005-0000-0000-0000FB270000}"/>
    <cellStyle name="Input 9 2 8 4 2 2" xfId="10670" xr:uid="{00000000-0005-0000-0000-0000FC270000}"/>
    <cellStyle name="Input 9 2 8 4 3" xfId="10671" xr:uid="{00000000-0005-0000-0000-0000FD270000}"/>
    <cellStyle name="Input 9 2 8 4 3 2" xfId="10672" xr:uid="{00000000-0005-0000-0000-0000FE270000}"/>
    <cellStyle name="Input 9 2 8 4 4" xfId="10673" xr:uid="{00000000-0005-0000-0000-0000FF270000}"/>
    <cellStyle name="Input 9 2 8 4 4 2" xfId="10674" xr:uid="{00000000-0005-0000-0000-000000280000}"/>
    <cellStyle name="Input 9 2 8 4 5" xfId="10675" xr:uid="{00000000-0005-0000-0000-000001280000}"/>
    <cellStyle name="Input 9 2 8 4 5 2" xfId="10676" xr:uid="{00000000-0005-0000-0000-000002280000}"/>
    <cellStyle name="Input 9 2 8 4 6" xfId="10677" xr:uid="{00000000-0005-0000-0000-000003280000}"/>
    <cellStyle name="Input 9 2 8 4 6 2" xfId="10678" xr:uid="{00000000-0005-0000-0000-000004280000}"/>
    <cellStyle name="Input 9 2 8 4 7" xfId="10679" xr:uid="{00000000-0005-0000-0000-000005280000}"/>
    <cellStyle name="Input 9 2 8 4 7 2" xfId="10680" xr:uid="{00000000-0005-0000-0000-000006280000}"/>
    <cellStyle name="Input 9 2 8 4 8" xfId="10681" xr:uid="{00000000-0005-0000-0000-000007280000}"/>
    <cellStyle name="Input 9 2 8 4 8 2" xfId="10682" xr:uid="{00000000-0005-0000-0000-000008280000}"/>
    <cellStyle name="Input 9 2 8 4 9" xfId="10683" xr:uid="{00000000-0005-0000-0000-000009280000}"/>
    <cellStyle name="Input 9 2 8 4 9 2" xfId="10684" xr:uid="{00000000-0005-0000-0000-00000A280000}"/>
    <cellStyle name="Input 9 2 8 5" xfId="10685" xr:uid="{00000000-0005-0000-0000-00000B280000}"/>
    <cellStyle name="Input 9 2 8 5 10" xfId="10686" xr:uid="{00000000-0005-0000-0000-00000C280000}"/>
    <cellStyle name="Input 9 2 8 5 10 2" xfId="10687" xr:uid="{00000000-0005-0000-0000-00000D280000}"/>
    <cellStyle name="Input 9 2 8 5 11" xfId="10688" xr:uid="{00000000-0005-0000-0000-00000E280000}"/>
    <cellStyle name="Input 9 2 8 5 11 2" xfId="10689" xr:uid="{00000000-0005-0000-0000-00000F280000}"/>
    <cellStyle name="Input 9 2 8 5 12" xfId="10690" xr:uid="{00000000-0005-0000-0000-000010280000}"/>
    <cellStyle name="Input 9 2 8 5 12 2" xfId="10691" xr:uid="{00000000-0005-0000-0000-000011280000}"/>
    <cellStyle name="Input 9 2 8 5 13" xfId="10692" xr:uid="{00000000-0005-0000-0000-000012280000}"/>
    <cellStyle name="Input 9 2 8 5 13 2" xfId="10693" xr:uid="{00000000-0005-0000-0000-000013280000}"/>
    <cellStyle name="Input 9 2 8 5 14" xfId="10694" xr:uid="{00000000-0005-0000-0000-000014280000}"/>
    <cellStyle name="Input 9 2 8 5 2" xfId="10695" xr:uid="{00000000-0005-0000-0000-000015280000}"/>
    <cellStyle name="Input 9 2 8 5 2 2" xfId="10696" xr:uid="{00000000-0005-0000-0000-000016280000}"/>
    <cellStyle name="Input 9 2 8 5 3" xfId="10697" xr:uid="{00000000-0005-0000-0000-000017280000}"/>
    <cellStyle name="Input 9 2 8 5 3 2" xfId="10698" xr:uid="{00000000-0005-0000-0000-000018280000}"/>
    <cellStyle name="Input 9 2 8 5 4" xfId="10699" xr:uid="{00000000-0005-0000-0000-000019280000}"/>
    <cellStyle name="Input 9 2 8 5 4 2" xfId="10700" xr:uid="{00000000-0005-0000-0000-00001A280000}"/>
    <cellStyle name="Input 9 2 8 5 5" xfId="10701" xr:uid="{00000000-0005-0000-0000-00001B280000}"/>
    <cellStyle name="Input 9 2 8 5 5 2" xfId="10702" xr:uid="{00000000-0005-0000-0000-00001C280000}"/>
    <cellStyle name="Input 9 2 8 5 6" xfId="10703" xr:uid="{00000000-0005-0000-0000-00001D280000}"/>
    <cellStyle name="Input 9 2 8 5 6 2" xfId="10704" xr:uid="{00000000-0005-0000-0000-00001E280000}"/>
    <cellStyle name="Input 9 2 8 5 7" xfId="10705" xr:uid="{00000000-0005-0000-0000-00001F280000}"/>
    <cellStyle name="Input 9 2 8 5 7 2" xfId="10706" xr:uid="{00000000-0005-0000-0000-000020280000}"/>
    <cellStyle name="Input 9 2 8 5 8" xfId="10707" xr:uid="{00000000-0005-0000-0000-000021280000}"/>
    <cellStyle name="Input 9 2 8 5 8 2" xfId="10708" xr:uid="{00000000-0005-0000-0000-000022280000}"/>
    <cellStyle name="Input 9 2 8 5 9" xfId="10709" xr:uid="{00000000-0005-0000-0000-000023280000}"/>
    <cellStyle name="Input 9 2 8 5 9 2" xfId="10710" xr:uid="{00000000-0005-0000-0000-000024280000}"/>
    <cellStyle name="Input 9 2 8 6" xfId="10711" xr:uid="{00000000-0005-0000-0000-000025280000}"/>
    <cellStyle name="Input 9 2 8 6 2" xfId="10712" xr:uid="{00000000-0005-0000-0000-000026280000}"/>
    <cellStyle name="Input 9 2 8 7" xfId="10713" xr:uid="{00000000-0005-0000-0000-000027280000}"/>
    <cellStyle name="Input 9 2 8 7 2" xfId="10714" xr:uid="{00000000-0005-0000-0000-000028280000}"/>
    <cellStyle name="Input 9 2 8 8" xfId="10715" xr:uid="{00000000-0005-0000-0000-000029280000}"/>
    <cellStyle name="Input 9 2 8 8 2" xfId="10716" xr:uid="{00000000-0005-0000-0000-00002A280000}"/>
    <cellStyle name="Input 9 2 8 9" xfId="10717" xr:uid="{00000000-0005-0000-0000-00002B280000}"/>
    <cellStyle name="Input 9 2 8 9 2" xfId="10718" xr:uid="{00000000-0005-0000-0000-00002C280000}"/>
    <cellStyle name="Input 9 2 9" xfId="10719" xr:uid="{00000000-0005-0000-0000-00002D280000}"/>
    <cellStyle name="Input 9 2 9 10" xfId="10720" xr:uid="{00000000-0005-0000-0000-00002E280000}"/>
    <cellStyle name="Input 9 2 9 10 2" xfId="10721" xr:uid="{00000000-0005-0000-0000-00002F280000}"/>
    <cellStyle name="Input 9 2 9 11" xfId="10722" xr:uid="{00000000-0005-0000-0000-000030280000}"/>
    <cellStyle name="Input 9 2 9 11 2" xfId="10723" xr:uid="{00000000-0005-0000-0000-000031280000}"/>
    <cellStyle name="Input 9 2 9 12" xfId="10724" xr:uid="{00000000-0005-0000-0000-000032280000}"/>
    <cellStyle name="Input 9 2 9 12 2" xfId="10725" xr:uid="{00000000-0005-0000-0000-000033280000}"/>
    <cellStyle name="Input 9 2 9 13" xfId="10726" xr:uid="{00000000-0005-0000-0000-000034280000}"/>
    <cellStyle name="Input 9 2 9 13 2" xfId="10727" xr:uid="{00000000-0005-0000-0000-000035280000}"/>
    <cellStyle name="Input 9 2 9 14" xfId="10728" xr:uid="{00000000-0005-0000-0000-000036280000}"/>
    <cellStyle name="Input 9 2 9 14 2" xfId="10729" xr:uid="{00000000-0005-0000-0000-000037280000}"/>
    <cellStyle name="Input 9 2 9 15" xfId="10730" xr:uid="{00000000-0005-0000-0000-000038280000}"/>
    <cellStyle name="Input 9 2 9 15 2" xfId="10731" xr:uid="{00000000-0005-0000-0000-000039280000}"/>
    <cellStyle name="Input 9 2 9 16" xfId="10732" xr:uid="{00000000-0005-0000-0000-00003A280000}"/>
    <cellStyle name="Input 9 2 9 16 2" xfId="10733" xr:uid="{00000000-0005-0000-0000-00003B280000}"/>
    <cellStyle name="Input 9 2 9 17" xfId="10734" xr:uid="{00000000-0005-0000-0000-00003C280000}"/>
    <cellStyle name="Input 9 2 9 17 2" xfId="10735" xr:uid="{00000000-0005-0000-0000-00003D280000}"/>
    <cellStyle name="Input 9 2 9 18" xfId="10736" xr:uid="{00000000-0005-0000-0000-00003E280000}"/>
    <cellStyle name="Input 9 2 9 2" xfId="10737" xr:uid="{00000000-0005-0000-0000-00003F280000}"/>
    <cellStyle name="Input 9 2 9 2 2" xfId="10738" xr:uid="{00000000-0005-0000-0000-000040280000}"/>
    <cellStyle name="Input 9 2 9 3" xfId="10739" xr:uid="{00000000-0005-0000-0000-000041280000}"/>
    <cellStyle name="Input 9 2 9 3 2" xfId="10740" xr:uid="{00000000-0005-0000-0000-000042280000}"/>
    <cellStyle name="Input 9 2 9 4" xfId="10741" xr:uid="{00000000-0005-0000-0000-000043280000}"/>
    <cellStyle name="Input 9 2 9 4 2" xfId="10742" xr:uid="{00000000-0005-0000-0000-000044280000}"/>
    <cellStyle name="Input 9 2 9 5" xfId="10743" xr:uid="{00000000-0005-0000-0000-000045280000}"/>
    <cellStyle name="Input 9 2 9 5 2" xfId="10744" xr:uid="{00000000-0005-0000-0000-000046280000}"/>
    <cellStyle name="Input 9 2 9 6" xfId="10745" xr:uid="{00000000-0005-0000-0000-000047280000}"/>
    <cellStyle name="Input 9 2 9 6 2" xfId="10746" xr:uid="{00000000-0005-0000-0000-000048280000}"/>
    <cellStyle name="Input 9 2 9 7" xfId="10747" xr:uid="{00000000-0005-0000-0000-000049280000}"/>
    <cellStyle name="Input 9 2 9 7 2" xfId="10748" xr:uid="{00000000-0005-0000-0000-00004A280000}"/>
    <cellStyle name="Input 9 2 9 8" xfId="10749" xr:uid="{00000000-0005-0000-0000-00004B280000}"/>
    <cellStyle name="Input 9 2 9 8 2" xfId="10750" xr:uid="{00000000-0005-0000-0000-00004C280000}"/>
    <cellStyle name="Input 9 2 9 9" xfId="10751" xr:uid="{00000000-0005-0000-0000-00004D280000}"/>
    <cellStyle name="Input 9 2 9 9 2" xfId="10752" xr:uid="{00000000-0005-0000-0000-00004E280000}"/>
    <cellStyle name="Input 9 20" xfId="10753" xr:uid="{00000000-0005-0000-0000-00004F280000}"/>
    <cellStyle name="Input 9 20 2" xfId="10754" xr:uid="{00000000-0005-0000-0000-000050280000}"/>
    <cellStyle name="Input 9 21" xfId="10755" xr:uid="{00000000-0005-0000-0000-000051280000}"/>
    <cellStyle name="Input 9 21 2" xfId="10756" xr:uid="{00000000-0005-0000-0000-000052280000}"/>
    <cellStyle name="Input 9 22" xfId="10757" xr:uid="{00000000-0005-0000-0000-000053280000}"/>
    <cellStyle name="Input 9 22 2" xfId="10758" xr:uid="{00000000-0005-0000-0000-000054280000}"/>
    <cellStyle name="Input 9 23" xfId="10759" xr:uid="{00000000-0005-0000-0000-000055280000}"/>
    <cellStyle name="Input 9 23 2" xfId="10760" xr:uid="{00000000-0005-0000-0000-000056280000}"/>
    <cellStyle name="Input 9 24" xfId="10761" xr:uid="{00000000-0005-0000-0000-000057280000}"/>
    <cellStyle name="Input 9 24 2" xfId="10762" xr:uid="{00000000-0005-0000-0000-000058280000}"/>
    <cellStyle name="Input 9 25" xfId="10763" xr:uid="{00000000-0005-0000-0000-000059280000}"/>
    <cellStyle name="Input 9 25 2" xfId="10764" xr:uid="{00000000-0005-0000-0000-00005A280000}"/>
    <cellStyle name="Input 9 26" xfId="10765" xr:uid="{00000000-0005-0000-0000-00005B280000}"/>
    <cellStyle name="Input 9 26 2" xfId="10766" xr:uid="{00000000-0005-0000-0000-00005C280000}"/>
    <cellStyle name="Input 9 27" xfId="10767" xr:uid="{00000000-0005-0000-0000-00005D280000}"/>
    <cellStyle name="Input 9 27 2" xfId="10768" xr:uid="{00000000-0005-0000-0000-00005E280000}"/>
    <cellStyle name="Input 9 28" xfId="10769" xr:uid="{00000000-0005-0000-0000-00005F280000}"/>
    <cellStyle name="Input 9 3" xfId="10770" xr:uid="{00000000-0005-0000-0000-000060280000}"/>
    <cellStyle name="Input 9 3 10" xfId="10771" xr:uid="{00000000-0005-0000-0000-000061280000}"/>
    <cellStyle name="Input 9 3 10 2" xfId="10772" xr:uid="{00000000-0005-0000-0000-000062280000}"/>
    <cellStyle name="Input 9 3 11" xfId="10773" xr:uid="{00000000-0005-0000-0000-000063280000}"/>
    <cellStyle name="Input 9 3 11 2" xfId="10774" xr:uid="{00000000-0005-0000-0000-000064280000}"/>
    <cellStyle name="Input 9 3 12" xfId="10775" xr:uid="{00000000-0005-0000-0000-000065280000}"/>
    <cellStyle name="Input 9 3 12 2" xfId="10776" xr:uid="{00000000-0005-0000-0000-000066280000}"/>
    <cellStyle name="Input 9 3 13" xfId="10777" xr:uid="{00000000-0005-0000-0000-000067280000}"/>
    <cellStyle name="Input 9 3 13 2" xfId="10778" xr:uid="{00000000-0005-0000-0000-000068280000}"/>
    <cellStyle name="Input 9 3 14" xfId="10779" xr:uid="{00000000-0005-0000-0000-000069280000}"/>
    <cellStyle name="Input 9 3 14 2" xfId="10780" xr:uid="{00000000-0005-0000-0000-00006A280000}"/>
    <cellStyle name="Input 9 3 15" xfId="10781" xr:uid="{00000000-0005-0000-0000-00006B280000}"/>
    <cellStyle name="Input 9 3 15 2" xfId="10782" xr:uid="{00000000-0005-0000-0000-00006C280000}"/>
    <cellStyle name="Input 9 3 16" xfId="10783" xr:uid="{00000000-0005-0000-0000-00006D280000}"/>
    <cellStyle name="Input 9 3 16 2" xfId="10784" xr:uid="{00000000-0005-0000-0000-00006E280000}"/>
    <cellStyle name="Input 9 3 17" xfId="10785" xr:uid="{00000000-0005-0000-0000-00006F280000}"/>
    <cellStyle name="Input 9 3 17 2" xfId="10786" xr:uid="{00000000-0005-0000-0000-000070280000}"/>
    <cellStyle name="Input 9 3 18" xfId="10787" xr:uid="{00000000-0005-0000-0000-000071280000}"/>
    <cellStyle name="Input 9 3 18 2" xfId="10788" xr:uid="{00000000-0005-0000-0000-000072280000}"/>
    <cellStyle name="Input 9 3 19" xfId="10789" xr:uid="{00000000-0005-0000-0000-000073280000}"/>
    <cellStyle name="Input 9 3 19 2" xfId="10790" xr:uid="{00000000-0005-0000-0000-000074280000}"/>
    <cellStyle name="Input 9 3 2" xfId="10791" xr:uid="{00000000-0005-0000-0000-000075280000}"/>
    <cellStyle name="Input 9 3 2 10" xfId="10792" xr:uid="{00000000-0005-0000-0000-000076280000}"/>
    <cellStyle name="Input 9 3 2 10 2" xfId="10793" xr:uid="{00000000-0005-0000-0000-000077280000}"/>
    <cellStyle name="Input 9 3 2 11" xfId="10794" xr:uid="{00000000-0005-0000-0000-000078280000}"/>
    <cellStyle name="Input 9 3 2 11 2" xfId="10795" xr:uid="{00000000-0005-0000-0000-000079280000}"/>
    <cellStyle name="Input 9 3 2 12" xfId="10796" xr:uid="{00000000-0005-0000-0000-00007A280000}"/>
    <cellStyle name="Input 9 3 2 12 2" xfId="10797" xr:uid="{00000000-0005-0000-0000-00007B280000}"/>
    <cellStyle name="Input 9 3 2 13" xfId="10798" xr:uid="{00000000-0005-0000-0000-00007C280000}"/>
    <cellStyle name="Input 9 3 2 13 2" xfId="10799" xr:uid="{00000000-0005-0000-0000-00007D280000}"/>
    <cellStyle name="Input 9 3 2 14" xfId="10800" xr:uid="{00000000-0005-0000-0000-00007E280000}"/>
    <cellStyle name="Input 9 3 2 14 2" xfId="10801" xr:uid="{00000000-0005-0000-0000-00007F280000}"/>
    <cellStyle name="Input 9 3 2 15" xfId="10802" xr:uid="{00000000-0005-0000-0000-000080280000}"/>
    <cellStyle name="Input 9 3 2 15 2" xfId="10803" xr:uid="{00000000-0005-0000-0000-000081280000}"/>
    <cellStyle name="Input 9 3 2 16" xfId="10804" xr:uid="{00000000-0005-0000-0000-000082280000}"/>
    <cellStyle name="Input 9 3 2 16 2" xfId="10805" xr:uid="{00000000-0005-0000-0000-000083280000}"/>
    <cellStyle name="Input 9 3 2 17" xfId="10806" xr:uid="{00000000-0005-0000-0000-000084280000}"/>
    <cellStyle name="Input 9 3 2 17 2" xfId="10807" xr:uid="{00000000-0005-0000-0000-000085280000}"/>
    <cellStyle name="Input 9 3 2 18" xfId="10808" xr:uid="{00000000-0005-0000-0000-000086280000}"/>
    <cellStyle name="Input 9 3 2 18 2" xfId="10809" xr:uid="{00000000-0005-0000-0000-000087280000}"/>
    <cellStyle name="Input 9 3 2 19" xfId="10810" xr:uid="{00000000-0005-0000-0000-000088280000}"/>
    <cellStyle name="Input 9 3 2 2" xfId="10811" xr:uid="{00000000-0005-0000-0000-000089280000}"/>
    <cellStyle name="Input 9 3 2 2 2" xfId="10812" xr:uid="{00000000-0005-0000-0000-00008A280000}"/>
    <cellStyle name="Input 9 3 2 3" xfId="10813" xr:uid="{00000000-0005-0000-0000-00008B280000}"/>
    <cellStyle name="Input 9 3 2 3 2" xfId="10814" xr:uid="{00000000-0005-0000-0000-00008C280000}"/>
    <cellStyle name="Input 9 3 2 4" xfId="10815" xr:uid="{00000000-0005-0000-0000-00008D280000}"/>
    <cellStyle name="Input 9 3 2 4 2" xfId="10816" xr:uid="{00000000-0005-0000-0000-00008E280000}"/>
    <cellStyle name="Input 9 3 2 5" xfId="10817" xr:uid="{00000000-0005-0000-0000-00008F280000}"/>
    <cellStyle name="Input 9 3 2 5 2" xfId="10818" xr:uid="{00000000-0005-0000-0000-000090280000}"/>
    <cellStyle name="Input 9 3 2 6" xfId="10819" xr:uid="{00000000-0005-0000-0000-000091280000}"/>
    <cellStyle name="Input 9 3 2 6 2" xfId="10820" xr:uid="{00000000-0005-0000-0000-000092280000}"/>
    <cellStyle name="Input 9 3 2 7" xfId="10821" xr:uid="{00000000-0005-0000-0000-000093280000}"/>
    <cellStyle name="Input 9 3 2 7 2" xfId="10822" xr:uid="{00000000-0005-0000-0000-000094280000}"/>
    <cellStyle name="Input 9 3 2 8" xfId="10823" xr:uid="{00000000-0005-0000-0000-000095280000}"/>
    <cellStyle name="Input 9 3 2 8 2" xfId="10824" xr:uid="{00000000-0005-0000-0000-000096280000}"/>
    <cellStyle name="Input 9 3 2 9" xfId="10825" xr:uid="{00000000-0005-0000-0000-000097280000}"/>
    <cellStyle name="Input 9 3 2 9 2" xfId="10826" xr:uid="{00000000-0005-0000-0000-000098280000}"/>
    <cellStyle name="Input 9 3 20" xfId="10827" xr:uid="{00000000-0005-0000-0000-000099280000}"/>
    <cellStyle name="Input 9 3 3" xfId="10828" xr:uid="{00000000-0005-0000-0000-00009A280000}"/>
    <cellStyle name="Input 9 3 3 10" xfId="10829" xr:uid="{00000000-0005-0000-0000-00009B280000}"/>
    <cellStyle name="Input 9 3 3 10 2" xfId="10830" xr:uid="{00000000-0005-0000-0000-00009C280000}"/>
    <cellStyle name="Input 9 3 3 11" xfId="10831" xr:uid="{00000000-0005-0000-0000-00009D280000}"/>
    <cellStyle name="Input 9 3 3 11 2" xfId="10832" xr:uid="{00000000-0005-0000-0000-00009E280000}"/>
    <cellStyle name="Input 9 3 3 12" xfId="10833" xr:uid="{00000000-0005-0000-0000-00009F280000}"/>
    <cellStyle name="Input 9 3 3 12 2" xfId="10834" xr:uid="{00000000-0005-0000-0000-0000A0280000}"/>
    <cellStyle name="Input 9 3 3 13" xfId="10835" xr:uid="{00000000-0005-0000-0000-0000A1280000}"/>
    <cellStyle name="Input 9 3 3 13 2" xfId="10836" xr:uid="{00000000-0005-0000-0000-0000A2280000}"/>
    <cellStyle name="Input 9 3 3 14" xfId="10837" xr:uid="{00000000-0005-0000-0000-0000A3280000}"/>
    <cellStyle name="Input 9 3 3 14 2" xfId="10838" xr:uid="{00000000-0005-0000-0000-0000A4280000}"/>
    <cellStyle name="Input 9 3 3 15" xfId="10839" xr:uid="{00000000-0005-0000-0000-0000A5280000}"/>
    <cellStyle name="Input 9 3 3 15 2" xfId="10840" xr:uid="{00000000-0005-0000-0000-0000A6280000}"/>
    <cellStyle name="Input 9 3 3 16" xfId="10841" xr:uid="{00000000-0005-0000-0000-0000A7280000}"/>
    <cellStyle name="Input 9 3 3 16 2" xfId="10842" xr:uid="{00000000-0005-0000-0000-0000A8280000}"/>
    <cellStyle name="Input 9 3 3 17" xfId="10843" xr:uid="{00000000-0005-0000-0000-0000A9280000}"/>
    <cellStyle name="Input 9 3 3 17 2" xfId="10844" xr:uid="{00000000-0005-0000-0000-0000AA280000}"/>
    <cellStyle name="Input 9 3 3 18" xfId="10845" xr:uid="{00000000-0005-0000-0000-0000AB280000}"/>
    <cellStyle name="Input 9 3 3 18 2" xfId="10846" xr:uid="{00000000-0005-0000-0000-0000AC280000}"/>
    <cellStyle name="Input 9 3 3 19" xfId="10847" xr:uid="{00000000-0005-0000-0000-0000AD280000}"/>
    <cellStyle name="Input 9 3 3 2" xfId="10848" xr:uid="{00000000-0005-0000-0000-0000AE280000}"/>
    <cellStyle name="Input 9 3 3 2 2" xfId="10849" xr:uid="{00000000-0005-0000-0000-0000AF280000}"/>
    <cellStyle name="Input 9 3 3 3" xfId="10850" xr:uid="{00000000-0005-0000-0000-0000B0280000}"/>
    <cellStyle name="Input 9 3 3 3 2" xfId="10851" xr:uid="{00000000-0005-0000-0000-0000B1280000}"/>
    <cellStyle name="Input 9 3 3 4" xfId="10852" xr:uid="{00000000-0005-0000-0000-0000B2280000}"/>
    <cellStyle name="Input 9 3 3 4 2" xfId="10853" xr:uid="{00000000-0005-0000-0000-0000B3280000}"/>
    <cellStyle name="Input 9 3 3 5" xfId="10854" xr:uid="{00000000-0005-0000-0000-0000B4280000}"/>
    <cellStyle name="Input 9 3 3 5 2" xfId="10855" xr:uid="{00000000-0005-0000-0000-0000B5280000}"/>
    <cellStyle name="Input 9 3 3 6" xfId="10856" xr:uid="{00000000-0005-0000-0000-0000B6280000}"/>
    <cellStyle name="Input 9 3 3 6 2" xfId="10857" xr:uid="{00000000-0005-0000-0000-0000B7280000}"/>
    <cellStyle name="Input 9 3 3 7" xfId="10858" xr:uid="{00000000-0005-0000-0000-0000B8280000}"/>
    <cellStyle name="Input 9 3 3 7 2" xfId="10859" xr:uid="{00000000-0005-0000-0000-0000B9280000}"/>
    <cellStyle name="Input 9 3 3 8" xfId="10860" xr:uid="{00000000-0005-0000-0000-0000BA280000}"/>
    <cellStyle name="Input 9 3 3 8 2" xfId="10861" xr:uid="{00000000-0005-0000-0000-0000BB280000}"/>
    <cellStyle name="Input 9 3 3 9" xfId="10862" xr:uid="{00000000-0005-0000-0000-0000BC280000}"/>
    <cellStyle name="Input 9 3 3 9 2" xfId="10863" xr:uid="{00000000-0005-0000-0000-0000BD280000}"/>
    <cellStyle name="Input 9 3 4" xfId="10864" xr:uid="{00000000-0005-0000-0000-0000BE280000}"/>
    <cellStyle name="Input 9 3 4 10" xfId="10865" xr:uid="{00000000-0005-0000-0000-0000BF280000}"/>
    <cellStyle name="Input 9 3 4 10 2" xfId="10866" xr:uid="{00000000-0005-0000-0000-0000C0280000}"/>
    <cellStyle name="Input 9 3 4 11" xfId="10867" xr:uid="{00000000-0005-0000-0000-0000C1280000}"/>
    <cellStyle name="Input 9 3 4 11 2" xfId="10868" xr:uid="{00000000-0005-0000-0000-0000C2280000}"/>
    <cellStyle name="Input 9 3 4 12" xfId="10869" xr:uid="{00000000-0005-0000-0000-0000C3280000}"/>
    <cellStyle name="Input 9 3 4 12 2" xfId="10870" xr:uid="{00000000-0005-0000-0000-0000C4280000}"/>
    <cellStyle name="Input 9 3 4 13" xfId="10871" xr:uid="{00000000-0005-0000-0000-0000C5280000}"/>
    <cellStyle name="Input 9 3 4 13 2" xfId="10872" xr:uid="{00000000-0005-0000-0000-0000C6280000}"/>
    <cellStyle name="Input 9 3 4 14" xfId="10873" xr:uid="{00000000-0005-0000-0000-0000C7280000}"/>
    <cellStyle name="Input 9 3 4 14 2" xfId="10874" xr:uid="{00000000-0005-0000-0000-0000C8280000}"/>
    <cellStyle name="Input 9 3 4 15" xfId="10875" xr:uid="{00000000-0005-0000-0000-0000C9280000}"/>
    <cellStyle name="Input 9 3 4 15 2" xfId="10876" xr:uid="{00000000-0005-0000-0000-0000CA280000}"/>
    <cellStyle name="Input 9 3 4 16" xfId="10877" xr:uid="{00000000-0005-0000-0000-0000CB280000}"/>
    <cellStyle name="Input 9 3 4 2" xfId="10878" xr:uid="{00000000-0005-0000-0000-0000CC280000}"/>
    <cellStyle name="Input 9 3 4 2 2" xfId="10879" xr:uid="{00000000-0005-0000-0000-0000CD280000}"/>
    <cellStyle name="Input 9 3 4 3" xfId="10880" xr:uid="{00000000-0005-0000-0000-0000CE280000}"/>
    <cellStyle name="Input 9 3 4 3 2" xfId="10881" xr:uid="{00000000-0005-0000-0000-0000CF280000}"/>
    <cellStyle name="Input 9 3 4 4" xfId="10882" xr:uid="{00000000-0005-0000-0000-0000D0280000}"/>
    <cellStyle name="Input 9 3 4 4 2" xfId="10883" xr:uid="{00000000-0005-0000-0000-0000D1280000}"/>
    <cellStyle name="Input 9 3 4 5" xfId="10884" xr:uid="{00000000-0005-0000-0000-0000D2280000}"/>
    <cellStyle name="Input 9 3 4 5 2" xfId="10885" xr:uid="{00000000-0005-0000-0000-0000D3280000}"/>
    <cellStyle name="Input 9 3 4 6" xfId="10886" xr:uid="{00000000-0005-0000-0000-0000D4280000}"/>
    <cellStyle name="Input 9 3 4 6 2" xfId="10887" xr:uid="{00000000-0005-0000-0000-0000D5280000}"/>
    <cellStyle name="Input 9 3 4 7" xfId="10888" xr:uid="{00000000-0005-0000-0000-0000D6280000}"/>
    <cellStyle name="Input 9 3 4 7 2" xfId="10889" xr:uid="{00000000-0005-0000-0000-0000D7280000}"/>
    <cellStyle name="Input 9 3 4 8" xfId="10890" xr:uid="{00000000-0005-0000-0000-0000D8280000}"/>
    <cellStyle name="Input 9 3 4 8 2" xfId="10891" xr:uid="{00000000-0005-0000-0000-0000D9280000}"/>
    <cellStyle name="Input 9 3 4 9" xfId="10892" xr:uid="{00000000-0005-0000-0000-0000DA280000}"/>
    <cellStyle name="Input 9 3 4 9 2" xfId="10893" xr:uid="{00000000-0005-0000-0000-0000DB280000}"/>
    <cellStyle name="Input 9 3 5" xfId="10894" xr:uid="{00000000-0005-0000-0000-0000DC280000}"/>
    <cellStyle name="Input 9 3 5 10" xfId="10895" xr:uid="{00000000-0005-0000-0000-0000DD280000}"/>
    <cellStyle name="Input 9 3 5 10 2" xfId="10896" xr:uid="{00000000-0005-0000-0000-0000DE280000}"/>
    <cellStyle name="Input 9 3 5 11" xfId="10897" xr:uid="{00000000-0005-0000-0000-0000DF280000}"/>
    <cellStyle name="Input 9 3 5 11 2" xfId="10898" xr:uid="{00000000-0005-0000-0000-0000E0280000}"/>
    <cellStyle name="Input 9 3 5 12" xfId="10899" xr:uid="{00000000-0005-0000-0000-0000E1280000}"/>
    <cellStyle name="Input 9 3 5 12 2" xfId="10900" xr:uid="{00000000-0005-0000-0000-0000E2280000}"/>
    <cellStyle name="Input 9 3 5 13" xfId="10901" xr:uid="{00000000-0005-0000-0000-0000E3280000}"/>
    <cellStyle name="Input 9 3 5 13 2" xfId="10902" xr:uid="{00000000-0005-0000-0000-0000E4280000}"/>
    <cellStyle name="Input 9 3 5 14" xfId="10903" xr:uid="{00000000-0005-0000-0000-0000E5280000}"/>
    <cellStyle name="Input 9 3 5 14 2" xfId="10904" xr:uid="{00000000-0005-0000-0000-0000E6280000}"/>
    <cellStyle name="Input 9 3 5 15" xfId="10905" xr:uid="{00000000-0005-0000-0000-0000E7280000}"/>
    <cellStyle name="Input 9 3 5 15 2" xfId="10906" xr:uid="{00000000-0005-0000-0000-0000E8280000}"/>
    <cellStyle name="Input 9 3 5 16" xfId="10907" xr:uid="{00000000-0005-0000-0000-0000E9280000}"/>
    <cellStyle name="Input 9 3 5 2" xfId="10908" xr:uid="{00000000-0005-0000-0000-0000EA280000}"/>
    <cellStyle name="Input 9 3 5 2 2" xfId="10909" xr:uid="{00000000-0005-0000-0000-0000EB280000}"/>
    <cellStyle name="Input 9 3 5 3" xfId="10910" xr:uid="{00000000-0005-0000-0000-0000EC280000}"/>
    <cellStyle name="Input 9 3 5 3 2" xfId="10911" xr:uid="{00000000-0005-0000-0000-0000ED280000}"/>
    <cellStyle name="Input 9 3 5 4" xfId="10912" xr:uid="{00000000-0005-0000-0000-0000EE280000}"/>
    <cellStyle name="Input 9 3 5 4 2" xfId="10913" xr:uid="{00000000-0005-0000-0000-0000EF280000}"/>
    <cellStyle name="Input 9 3 5 5" xfId="10914" xr:uid="{00000000-0005-0000-0000-0000F0280000}"/>
    <cellStyle name="Input 9 3 5 5 2" xfId="10915" xr:uid="{00000000-0005-0000-0000-0000F1280000}"/>
    <cellStyle name="Input 9 3 5 6" xfId="10916" xr:uid="{00000000-0005-0000-0000-0000F2280000}"/>
    <cellStyle name="Input 9 3 5 6 2" xfId="10917" xr:uid="{00000000-0005-0000-0000-0000F3280000}"/>
    <cellStyle name="Input 9 3 5 7" xfId="10918" xr:uid="{00000000-0005-0000-0000-0000F4280000}"/>
    <cellStyle name="Input 9 3 5 7 2" xfId="10919" xr:uid="{00000000-0005-0000-0000-0000F5280000}"/>
    <cellStyle name="Input 9 3 5 8" xfId="10920" xr:uid="{00000000-0005-0000-0000-0000F6280000}"/>
    <cellStyle name="Input 9 3 5 8 2" xfId="10921" xr:uid="{00000000-0005-0000-0000-0000F7280000}"/>
    <cellStyle name="Input 9 3 5 9" xfId="10922" xr:uid="{00000000-0005-0000-0000-0000F8280000}"/>
    <cellStyle name="Input 9 3 5 9 2" xfId="10923" xr:uid="{00000000-0005-0000-0000-0000F9280000}"/>
    <cellStyle name="Input 9 3 6" xfId="10924" xr:uid="{00000000-0005-0000-0000-0000FA280000}"/>
    <cellStyle name="Input 9 3 6 10" xfId="10925" xr:uid="{00000000-0005-0000-0000-0000FB280000}"/>
    <cellStyle name="Input 9 3 6 10 2" xfId="10926" xr:uid="{00000000-0005-0000-0000-0000FC280000}"/>
    <cellStyle name="Input 9 3 6 11" xfId="10927" xr:uid="{00000000-0005-0000-0000-0000FD280000}"/>
    <cellStyle name="Input 9 3 6 11 2" xfId="10928" xr:uid="{00000000-0005-0000-0000-0000FE280000}"/>
    <cellStyle name="Input 9 3 6 12" xfId="10929" xr:uid="{00000000-0005-0000-0000-0000FF280000}"/>
    <cellStyle name="Input 9 3 6 12 2" xfId="10930" xr:uid="{00000000-0005-0000-0000-000000290000}"/>
    <cellStyle name="Input 9 3 6 13" xfId="10931" xr:uid="{00000000-0005-0000-0000-000001290000}"/>
    <cellStyle name="Input 9 3 6 13 2" xfId="10932" xr:uid="{00000000-0005-0000-0000-000002290000}"/>
    <cellStyle name="Input 9 3 6 14" xfId="10933" xr:uid="{00000000-0005-0000-0000-000003290000}"/>
    <cellStyle name="Input 9 3 6 14 2" xfId="10934" xr:uid="{00000000-0005-0000-0000-000004290000}"/>
    <cellStyle name="Input 9 3 6 15" xfId="10935" xr:uid="{00000000-0005-0000-0000-000005290000}"/>
    <cellStyle name="Input 9 3 6 2" xfId="10936" xr:uid="{00000000-0005-0000-0000-000006290000}"/>
    <cellStyle name="Input 9 3 6 2 2" xfId="10937" xr:uid="{00000000-0005-0000-0000-000007290000}"/>
    <cellStyle name="Input 9 3 6 3" xfId="10938" xr:uid="{00000000-0005-0000-0000-000008290000}"/>
    <cellStyle name="Input 9 3 6 3 2" xfId="10939" xr:uid="{00000000-0005-0000-0000-000009290000}"/>
    <cellStyle name="Input 9 3 6 4" xfId="10940" xr:uid="{00000000-0005-0000-0000-00000A290000}"/>
    <cellStyle name="Input 9 3 6 4 2" xfId="10941" xr:uid="{00000000-0005-0000-0000-00000B290000}"/>
    <cellStyle name="Input 9 3 6 5" xfId="10942" xr:uid="{00000000-0005-0000-0000-00000C290000}"/>
    <cellStyle name="Input 9 3 6 5 2" xfId="10943" xr:uid="{00000000-0005-0000-0000-00000D290000}"/>
    <cellStyle name="Input 9 3 6 6" xfId="10944" xr:uid="{00000000-0005-0000-0000-00000E290000}"/>
    <cellStyle name="Input 9 3 6 6 2" xfId="10945" xr:uid="{00000000-0005-0000-0000-00000F290000}"/>
    <cellStyle name="Input 9 3 6 7" xfId="10946" xr:uid="{00000000-0005-0000-0000-000010290000}"/>
    <cellStyle name="Input 9 3 6 7 2" xfId="10947" xr:uid="{00000000-0005-0000-0000-000011290000}"/>
    <cellStyle name="Input 9 3 6 8" xfId="10948" xr:uid="{00000000-0005-0000-0000-000012290000}"/>
    <cellStyle name="Input 9 3 6 8 2" xfId="10949" xr:uid="{00000000-0005-0000-0000-000013290000}"/>
    <cellStyle name="Input 9 3 6 9" xfId="10950" xr:uid="{00000000-0005-0000-0000-000014290000}"/>
    <cellStyle name="Input 9 3 6 9 2" xfId="10951" xr:uid="{00000000-0005-0000-0000-000015290000}"/>
    <cellStyle name="Input 9 3 7" xfId="10952" xr:uid="{00000000-0005-0000-0000-000016290000}"/>
    <cellStyle name="Input 9 3 7 2" xfId="10953" xr:uid="{00000000-0005-0000-0000-000017290000}"/>
    <cellStyle name="Input 9 3 8" xfId="10954" xr:uid="{00000000-0005-0000-0000-000018290000}"/>
    <cellStyle name="Input 9 3 8 2" xfId="10955" xr:uid="{00000000-0005-0000-0000-000019290000}"/>
    <cellStyle name="Input 9 3 9" xfId="10956" xr:uid="{00000000-0005-0000-0000-00001A290000}"/>
    <cellStyle name="Input 9 3 9 2" xfId="10957" xr:uid="{00000000-0005-0000-0000-00001B290000}"/>
    <cellStyle name="Input 9 4" xfId="10958" xr:uid="{00000000-0005-0000-0000-00001C290000}"/>
    <cellStyle name="Input 9 4 10" xfId="10959" xr:uid="{00000000-0005-0000-0000-00001D290000}"/>
    <cellStyle name="Input 9 4 10 2" xfId="10960" xr:uid="{00000000-0005-0000-0000-00001E290000}"/>
    <cellStyle name="Input 9 4 11" xfId="10961" xr:uid="{00000000-0005-0000-0000-00001F290000}"/>
    <cellStyle name="Input 9 4 11 2" xfId="10962" xr:uid="{00000000-0005-0000-0000-000020290000}"/>
    <cellStyle name="Input 9 4 12" xfId="10963" xr:uid="{00000000-0005-0000-0000-000021290000}"/>
    <cellStyle name="Input 9 4 12 2" xfId="10964" xr:uid="{00000000-0005-0000-0000-000022290000}"/>
    <cellStyle name="Input 9 4 13" xfId="10965" xr:uid="{00000000-0005-0000-0000-000023290000}"/>
    <cellStyle name="Input 9 4 13 2" xfId="10966" xr:uid="{00000000-0005-0000-0000-000024290000}"/>
    <cellStyle name="Input 9 4 14" xfId="10967" xr:uid="{00000000-0005-0000-0000-000025290000}"/>
    <cellStyle name="Input 9 4 14 2" xfId="10968" xr:uid="{00000000-0005-0000-0000-000026290000}"/>
    <cellStyle name="Input 9 4 15" xfId="10969" xr:uid="{00000000-0005-0000-0000-000027290000}"/>
    <cellStyle name="Input 9 4 15 2" xfId="10970" xr:uid="{00000000-0005-0000-0000-000028290000}"/>
    <cellStyle name="Input 9 4 16" xfId="10971" xr:uid="{00000000-0005-0000-0000-000029290000}"/>
    <cellStyle name="Input 9 4 16 2" xfId="10972" xr:uid="{00000000-0005-0000-0000-00002A290000}"/>
    <cellStyle name="Input 9 4 17" xfId="10973" xr:uid="{00000000-0005-0000-0000-00002B290000}"/>
    <cellStyle name="Input 9 4 17 2" xfId="10974" xr:uid="{00000000-0005-0000-0000-00002C290000}"/>
    <cellStyle name="Input 9 4 18" xfId="10975" xr:uid="{00000000-0005-0000-0000-00002D290000}"/>
    <cellStyle name="Input 9 4 18 2" xfId="10976" xr:uid="{00000000-0005-0000-0000-00002E290000}"/>
    <cellStyle name="Input 9 4 19" xfId="10977" xr:uid="{00000000-0005-0000-0000-00002F290000}"/>
    <cellStyle name="Input 9 4 19 2" xfId="10978" xr:uid="{00000000-0005-0000-0000-000030290000}"/>
    <cellStyle name="Input 9 4 2" xfId="10979" xr:uid="{00000000-0005-0000-0000-000031290000}"/>
    <cellStyle name="Input 9 4 2 10" xfId="10980" xr:uid="{00000000-0005-0000-0000-000032290000}"/>
    <cellStyle name="Input 9 4 2 10 2" xfId="10981" xr:uid="{00000000-0005-0000-0000-000033290000}"/>
    <cellStyle name="Input 9 4 2 11" xfId="10982" xr:uid="{00000000-0005-0000-0000-000034290000}"/>
    <cellStyle name="Input 9 4 2 11 2" xfId="10983" xr:uid="{00000000-0005-0000-0000-000035290000}"/>
    <cellStyle name="Input 9 4 2 12" xfId="10984" xr:uid="{00000000-0005-0000-0000-000036290000}"/>
    <cellStyle name="Input 9 4 2 12 2" xfId="10985" xr:uid="{00000000-0005-0000-0000-000037290000}"/>
    <cellStyle name="Input 9 4 2 13" xfId="10986" xr:uid="{00000000-0005-0000-0000-000038290000}"/>
    <cellStyle name="Input 9 4 2 13 2" xfId="10987" xr:uid="{00000000-0005-0000-0000-000039290000}"/>
    <cellStyle name="Input 9 4 2 14" xfId="10988" xr:uid="{00000000-0005-0000-0000-00003A290000}"/>
    <cellStyle name="Input 9 4 2 14 2" xfId="10989" xr:uid="{00000000-0005-0000-0000-00003B290000}"/>
    <cellStyle name="Input 9 4 2 15" xfId="10990" xr:uid="{00000000-0005-0000-0000-00003C290000}"/>
    <cellStyle name="Input 9 4 2 15 2" xfId="10991" xr:uid="{00000000-0005-0000-0000-00003D290000}"/>
    <cellStyle name="Input 9 4 2 16" xfId="10992" xr:uid="{00000000-0005-0000-0000-00003E290000}"/>
    <cellStyle name="Input 9 4 2 16 2" xfId="10993" xr:uid="{00000000-0005-0000-0000-00003F290000}"/>
    <cellStyle name="Input 9 4 2 17" xfId="10994" xr:uid="{00000000-0005-0000-0000-000040290000}"/>
    <cellStyle name="Input 9 4 2 17 2" xfId="10995" xr:uid="{00000000-0005-0000-0000-000041290000}"/>
    <cellStyle name="Input 9 4 2 18" xfId="10996" xr:uid="{00000000-0005-0000-0000-000042290000}"/>
    <cellStyle name="Input 9 4 2 18 2" xfId="10997" xr:uid="{00000000-0005-0000-0000-000043290000}"/>
    <cellStyle name="Input 9 4 2 19" xfId="10998" xr:uid="{00000000-0005-0000-0000-000044290000}"/>
    <cellStyle name="Input 9 4 2 2" xfId="10999" xr:uid="{00000000-0005-0000-0000-000045290000}"/>
    <cellStyle name="Input 9 4 2 2 2" xfId="11000" xr:uid="{00000000-0005-0000-0000-000046290000}"/>
    <cellStyle name="Input 9 4 2 3" xfId="11001" xr:uid="{00000000-0005-0000-0000-000047290000}"/>
    <cellStyle name="Input 9 4 2 3 2" xfId="11002" xr:uid="{00000000-0005-0000-0000-000048290000}"/>
    <cellStyle name="Input 9 4 2 4" xfId="11003" xr:uid="{00000000-0005-0000-0000-000049290000}"/>
    <cellStyle name="Input 9 4 2 4 2" xfId="11004" xr:uid="{00000000-0005-0000-0000-00004A290000}"/>
    <cellStyle name="Input 9 4 2 5" xfId="11005" xr:uid="{00000000-0005-0000-0000-00004B290000}"/>
    <cellStyle name="Input 9 4 2 5 2" xfId="11006" xr:uid="{00000000-0005-0000-0000-00004C290000}"/>
    <cellStyle name="Input 9 4 2 6" xfId="11007" xr:uid="{00000000-0005-0000-0000-00004D290000}"/>
    <cellStyle name="Input 9 4 2 6 2" xfId="11008" xr:uid="{00000000-0005-0000-0000-00004E290000}"/>
    <cellStyle name="Input 9 4 2 7" xfId="11009" xr:uid="{00000000-0005-0000-0000-00004F290000}"/>
    <cellStyle name="Input 9 4 2 7 2" xfId="11010" xr:uid="{00000000-0005-0000-0000-000050290000}"/>
    <cellStyle name="Input 9 4 2 8" xfId="11011" xr:uid="{00000000-0005-0000-0000-000051290000}"/>
    <cellStyle name="Input 9 4 2 8 2" xfId="11012" xr:uid="{00000000-0005-0000-0000-000052290000}"/>
    <cellStyle name="Input 9 4 2 9" xfId="11013" xr:uid="{00000000-0005-0000-0000-000053290000}"/>
    <cellStyle name="Input 9 4 2 9 2" xfId="11014" xr:uid="{00000000-0005-0000-0000-000054290000}"/>
    <cellStyle name="Input 9 4 20" xfId="11015" xr:uid="{00000000-0005-0000-0000-000055290000}"/>
    <cellStyle name="Input 9 4 3" xfId="11016" xr:uid="{00000000-0005-0000-0000-000056290000}"/>
    <cellStyle name="Input 9 4 3 10" xfId="11017" xr:uid="{00000000-0005-0000-0000-000057290000}"/>
    <cellStyle name="Input 9 4 3 10 2" xfId="11018" xr:uid="{00000000-0005-0000-0000-000058290000}"/>
    <cellStyle name="Input 9 4 3 11" xfId="11019" xr:uid="{00000000-0005-0000-0000-000059290000}"/>
    <cellStyle name="Input 9 4 3 11 2" xfId="11020" xr:uid="{00000000-0005-0000-0000-00005A290000}"/>
    <cellStyle name="Input 9 4 3 12" xfId="11021" xr:uid="{00000000-0005-0000-0000-00005B290000}"/>
    <cellStyle name="Input 9 4 3 12 2" xfId="11022" xr:uid="{00000000-0005-0000-0000-00005C290000}"/>
    <cellStyle name="Input 9 4 3 13" xfId="11023" xr:uid="{00000000-0005-0000-0000-00005D290000}"/>
    <cellStyle name="Input 9 4 3 13 2" xfId="11024" xr:uid="{00000000-0005-0000-0000-00005E290000}"/>
    <cellStyle name="Input 9 4 3 14" xfId="11025" xr:uid="{00000000-0005-0000-0000-00005F290000}"/>
    <cellStyle name="Input 9 4 3 14 2" xfId="11026" xr:uid="{00000000-0005-0000-0000-000060290000}"/>
    <cellStyle name="Input 9 4 3 15" xfId="11027" xr:uid="{00000000-0005-0000-0000-000061290000}"/>
    <cellStyle name="Input 9 4 3 15 2" xfId="11028" xr:uid="{00000000-0005-0000-0000-000062290000}"/>
    <cellStyle name="Input 9 4 3 16" xfId="11029" xr:uid="{00000000-0005-0000-0000-000063290000}"/>
    <cellStyle name="Input 9 4 3 16 2" xfId="11030" xr:uid="{00000000-0005-0000-0000-000064290000}"/>
    <cellStyle name="Input 9 4 3 17" xfId="11031" xr:uid="{00000000-0005-0000-0000-000065290000}"/>
    <cellStyle name="Input 9 4 3 17 2" xfId="11032" xr:uid="{00000000-0005-0000-0000-000066290000}"/>
    <cellStyle name="Input 9 4 3 18" xfId="11033" xr:uid="{00000000-0005-0000-0000-000067290000}"/>
    <cellStyle name="Input 9 4 3 18 2" xfId="11034" xr:uid="{00000000-0005-0000-0000-000068290000}"/>
    <cellStyle name="Input 9 4 3 19" xfId="11035" xr:uid="{00000000-0005-0000-0000-000069290000}"/>
    <cellStyle name="Input 9 4 3 2" xfId="11036" xr:uid="{00000000-0005-0000-0000-00006A290000}"/>
    <cellStyle name="Input 9 4 3 2 2" xfId="11037" xr:uid="{00000000-0005-0000-0000-00006B290000}"/>
    <cellStyle name="Input 9 4 3 3" xfId="11038" xr:uid="{00000000-0005-0000-0000-00006C290000}"/>
    <cellStyle name="Input 9 4 3 3 2" xfId="11039" xr:uid="{00000000-0005-0000-0000-00006D290000}"/>
    <cellStyle name="Input 9 4 3 4" xfId="11040" xr:uid="{00000000-0005-0000-0000-00006E290000}"/>
    <cellStyle name="Input 9 4 3 4 2" xfId="11041" xr:uid="{00000000-0005-0000-0000-00006F290000}"/>
    <cellStyle name="Input 9 4 3 5" xfId="11042" xr:uid="{00000000-0005-0000-0000-000070290000}"/>
    <cellStyle name="Input 9 4 3 5 2" xfId="11043" xr:uid="{00000000-0005-0000-0000-000071290000}"/>
    <cellStyle name="Input 9 4 3 6" xfId="11044" xr:uid="{00000000-0005-0000-0000-000072290000}"/>
    <cellStyle name="Input 9 4 3 6 2" xfId="11045" xr:uid="{00000000-0005-0000-0000-000073290000}"/>
    <cellStyle name="Input 9 4 3 7" xfId="11046" xr:uid="{00000000-0005-0000-0000-000074290000}"/>
    <cellStyle name="Input 9 4 3 7 2" xfId="11047" xr:uid="{00000000-0005-0000-0000-000075290000}"/>
    <cellStyle name="Input 9 4 3 8" xfId="11048" xr:uid="{00000000-0005-0000-0000-000076290000}"/>
    <cellStyle name="Input 9 4 3 8 2" xfId="11049" xr:uid="{00000000-0005-0000-0000-000077290000}"/>
    <cellStyle name="Input 9 4 3 9" xfId="11050" xr:uid="{00000000-0005-0000-0000-000078290000}"/>
    <cellStyle name="Input 9 4 3 9 2" xfId="11051" xr:uid="{00000000-0005-0000-0000-000079290000}"/>
    <cellStyle name="Input 9 4 4" xfId="11052" xr:uid="{00000000-0005-0000-0000-00007A290000}"/>
    <cellStyle name="Input 9 4 4 10" xfId="11053" xr:uid="{00000000-0005-0000-0000-00007B290000}"/>
    <cellStyle name="Input 9 4 4 10 2" xfId="11054" xr:uid="{00000000-0005-0000-0000-00007C290000}"/>
    <cellStyle name="Input 9 4 4 11" xfId="11055" xr:uid="{00000000-0005-0000-0000-00007D290000}"/>
    <cellStyle name="Input 9 4 4 11 2" xfId="11056" xr:uid="{00000000-0005-0000-0000-00007E290000}"/>
    <cellStyle name="Input 9 4 4 12" xfId="11057" xr:uid="{00000000-0005-0000-0000-00007F290000}"/>
    <cellStyle name="Input 9 4 4 12 2" xfId="11058" xr:uid="{00000000-0005-0000-0000-000080290000}"/>
    <cellStyle name="Input 9 4 4 13" xfId="11059" xr:uid="{00000000-0005-0000-0000-000081290000}"/>
    <cellStyle name="Input 9 4 4 13 2" xfId="11060" xr:uid="{00000000-0005-0000-0000-000082290000}"/>
    <cellStyle name="Input 9 4 4 14" xfId="11061" xr:uid="{00000000-0005-0000-0000-000083290000}"/>
    <cellStyle name="Input 9 4 4 14 2" xfId="11062" xr:uid="{00000000-0005-0000-0000-000084290000}"/>
    <cellStyle name="Input 9 4 4 15" xfId="11063" xr:uid="{00000000-0005-0000-0000-000085290000}"/>
    <cellStyle name="Input 9 4 4 15 2" xfId="11064" xr:uid="{00000000-0005-0000-0000-000086290000}"/>
    <cellStyle name="Input 9 4 4 16" xfId="11065" xr:uid="{00000000-0005-0000-0000-000087290000}"/>
    <cellStyle name="Input 9 4 4 2" xfId="11066" xr:uid="{00000000-0005-0000-0000-000088290000}"/>
    <cellStyle name="Input 9 4 4 2 2" xfId="11067" xr:uid="{00000000-0005-0000-0000-000089290000}"/>
    <cellStyle name="Input 9 4 4 3" xfId="11068" xr:uid="{00000000-0005-0000-0000-00008A290000}"/>
    <cellStyle name="Input 9 4 4 3 2" xfId="11069" xr:uid="{00000000-0005-0000-0000-00008B290000}"/>
    <cellStyle name="Input 9 4 4 4" xfId="11070" xr:uid="{00000000-0005-0000-0000-00008C290000}"/>
    <cellStyle name="Input 9 4 4 4 2" xfId="11071" xr:uid="{00000000-0005-0000-0000-00008D290000}"/>
    <cellStyle name="Input 9 4 4 5" xfId="11072" xr:uid="{00000000-0005-0000-0000-00008E290000}"/>
    <cellStyle name="Input 9 4 4 5 2" xfId="11073" xr:uid="{00000000-0005-0000-0000-00008F290000}"/>
    <cellStyle name="Input 9 4 4 6" xfId="11074" xr:uid="{00000000-0005-0000-0000-000090290000}"/>
    <cellStyle name="Input 9 4 4 6 2" xfId="11075" xr:uid="{00000000-0005-0000-0000-000091290000}"/>
    <cellStyle name="Input 9 4 4 7" xfId="11076" xr:uid="{00000000-0005-0000-0000-000092290000}"/>
    <cellStyle name="Input 9 4 4 7 2" xfId="11077" xr:uid="{00000000-0005-0000-0000-000093290000}"/>
    <cellStyle name="Input 9 4 4 8" xfId="11078" xr:uid="{00000000-0005-0000-0000-000094290000}"/>
    <cellStyle name="Input 9 4 4 8 2" xfId="11079" xr:uid="{00000000-0005-0000-0000-000095290000}"/>
    <cellStyle name="Input 9 4 4 9" xfId="11080" xr:uid="{00000000-0005-0000-0000-000096290000}"/>
    <cellStyle name="Input 9 4 4 9 2" xfId="11081" xr:uid="{00000000-0005-0000-0000-000097290000}"/>
    <cellStyle name="Input 9 4 5" xfId="11082" xr:uid="{00000000-0005-0000-0000-000098290000}"/>
    <cellStyle name="Input 9 4 5 10" xfId="11083" xr:uid="{00000000-0005-0000-0000-000099290000}"/>
    <cellStyle name="Input 9 4 5 10 2" xfId="11084" xr:uid="{00000000-0005-0000-0000-00009A290000}"/>
    <cellStyle name="Input 9 4 5 11" xfId="11085" xr:uid="{00000000-0005-0000-0000-00009B290000}"/>
    <cellStyle name="Input 9 4 5 11 2" xfId="11086" xr:uid="{00000000-0005-0000-0000-00009C290000}"/>
    <cellStyle name="Input 9 4 5 12" xfId="11087" xr:uid="{00000000-0005-0000-0000-00009D290000}"/>
    <cellStyle name="Input 9 4 5 12 2" xfId="11088" xr:uid="{00000000-0005-0000-0000-00009E290000}"/>
    <cellStyle name="Input 9 4 5 13" xfId="11089" xr:uid="{00000000-0005-0000-0000-00009F290000}"/>
    <cellStyle name="Input 9 4 5 13 2" xfId="11090" xr:uid="{00000000-0005-0000-0000-0000A0290000}"/>
    <cellStyle name="Input 9 4 5 14" xfId="11091" xr:uid="{00000000-0005-0000-0000-0000A1290000}"/>
    <cellStyle name="Input 9 4 5 14 2" xfId="11092" xr:uid="{00000000-0005-0000-0000-0000A2290000}"/>
    <cellStyle name="Input 9 4 5 15" xfId="11093" xr:uid="{00000000-0005-0000-0000-0000A3290000}"/>
    <cellStyle name="Input 9 4 5 15 2" xfId="11094" xr:uid="{00000000-0005-0000-0000-0000A4290000}"/>
    <cellStyle name="Input 9 4 5 16" xfId="11095" xr:uid="{00000000-0005-0000-0000-0000A5290000}"/>
    <cellStyle name="Input 9 4 5 2" xfId="11096" xr:uid="{00000000-0005-0000-0000-0000A6290000}"/>
    <cellStyle name="Input 9 4 5 2 2" xfId="11097" xr:uid="{00000000-0005-0000-0000-0000A7290000}"/>
    <cellStyle name="Input 9 4 5 3" xfId="11098" xr:uid="{00000000-0005-0000-0000-0000A8290000}"/>
    <cellStyle name="Input 9 4 5 3 2" xfId="11099" xr:uid="{00000000-0005-0000-0000-0000A9290000}"/>
    <cellStyle name="Input 9 4 5 4" xfId="11100" xr:uid="{00000000-0005-0000-0000-0000AA290000}"/>
    <cellStyle name="Input 9 4 5 4 2" xfId="11101" xr:uid="{00000000-0005-0000-0000-0000AB290000}"/>
    <cellStyle name="Input 9 4 5 5" xfId="11102" xr:uid="{00000000-0005-0000-0000-0000AC290000}"/>
    <cellStyle name="Input 9 4 5 5 2" xfId="11103" xr:uid="{00000000-0005-0000-0000-0000AD290000}"/>
    <cellStyle name="Input 9 4 5 6" xfId="11104" xr:uid="{00000000-0005-0000-0000-0000AE290000}"/>
    <cellStyle name="Input 9 4 5 6 2" xfId="11105" xr:uid="{00000000-0005-0000-0000-0000AF290000}"/>
    <cellStyle name="Input 9 4 5 7" xfId="11106" xr:uid="{00000000-0005-0000-0000-0000B0290000}"/>
    <cellStyle name="Input 9 4 5 7 2" xfId="11107" xr:uid="{00000000-0005-0000-0000-0000B1290000}"/>
    <cellStyle name="Input 9 4 5 8" xfId="11108" xr:uid="{00000000-0005-0000-0000-0000B2290000}"/>
    <cellStyle name="Input 9 4 5 8 2" xfId="11109" xr:uid="{00000000-0005-0000-0000-0000B3290000}"/>
    <cellStyle name="Input 9 4 5 9" xfId="11110" xr:uid="{00000000-0005-0000-0000-0000B4290000}"/>
    <cellStyle name="Input 9 4 5 9 2" xfId="11111" xr:uid="{00000000-0005-0000-0000-0000B5290000}"/>
    <cellStyle name="Input 9 4 6" xfId="11112" xr:uid="{00000000-0005-0000-0000-0000B6290000}"/>
    <cellStyle name="Input 9 4 6 10" xfId="11113" xr:uid="{00000000-0005-0000-0000-0000B7290000}"/>
    <cellStyle name="Input 9 4 6 10 2" xfId="11114" xr:uid="{00000000-0005-0000-0000-0000B8290000}"/>
    <cellStyle name="Input 9 4 6 11" xfId="11115" xr:uid="{00000000-0005-0000-0000-0000B9290000}"/>
    <cellStyle name="Input 9 4 6 11 2" xfId="11116" xr:uid="{00000000-0005-0000-0000-0000BA290000}"/>
    <cellStyle name="Input 9 4 6 12" xfId="11117" xr:uid="{00000000-0005-0000-0000-0000BB290000}"/>
    <cellStyle name="Input 9 4 6 12 2" xfId="11118" xr:uid="{00000000-0005-0000-0000-0000BC290000}"/>
    <cellStyle name="Input 9 4 6 13" xfId="11119" xr:uid="{00000000-0005-0000-0000-0000BD290000}"/>
    <cellStyle name="Input 9 4 6 13 2" xfId="11120" xr:uid="{00000000-0005-0000-0000-0000BE290000}"/>
    <cellStyle name="Input 9 4 6 14" xfId="11121" xr:uid="{00000000-0005-0000-0000-0000BF290000}"/>
    <cellStyle name="Input 9 4 6 14 2" xfId="11122" xr:uid="{00000000-0005-0000-0000-0000C0290000}"/>
    <cellStyle name="Input 9 4 6 15" xfId="11123" xr:uid="{00000000-0005-0000-0000-0000C1290000}"/>
    <cellStyle name="Input 9 4 6 2" xfId="11124" xr:uid="{00000000-0005-0000-0000-0000C2290000}"/>
    <cellStyle name="Input 9 4 6 2 2" xfId="11125" xr:uid="{00000000-0005-0000-0000-0000C3290000}"/>
    <cellStyle name="Input 9 4 6 3" xfId="11126" xr:uid="{00000000-0005-0000-0000-0000C4290000}"/>
    <cellStyle name="Input 9 4 6 3 2" xfId="11127" xr:uid="{00000000-0005-0000-0000-0000C5290000}"/>
    <cellStyle name="Input 9 4 6 4" xfId="11128" xr:uid="{00000000-0005-0000-0000-0000C6290000}"/>
    <cellStyle name="Input 9 4 6 4 2" xfId="11129" xr:uid="{00000000-0005-0000-0000-0000C7290000}"/>
    <cellStyle name="Input 9 4 6 5" xfId="11130" xr:uid="{00000000-0005-0000-0000-0000C8290000}"/>
    <cellStyle name="Input 9 4 6 5 2" xfId="11131" xr:uid="{00000000-0005-0000-0000-0000C9290000}"/>
    <cellStyle name="Input 9 4 6 6" xfId="11132" xr:uid="{00000000-0005-0000-0000-0000CA290000}"/>
    <cellStyle name="Input 9 4 6 6 2" xfId="11133" xr:uid="{00000000-0005-0000-0000-0000CB290000}"/>
    <cellStyle name="Input 9 4 6 7" xfId="11134" xr:uid="{00000000-0005-0000-0000-0000CC290000}"/>
    <cellStyle name="Input 9 4 6 7 2" xfId="11135" xr:uid="{00000000-0005-0000-0000-0000CD290000}"/>
    <cellStyle name="Input 9 4 6 8" xfId="11136" xr:uid="{00000000-0005-0000-0000-0000CE290000}"/>
    <cellStyle name="Input 9 4 6 8 2" xfId="11137" xr:uid="{00000000-0005-0000-0000-0000CF290000}"/>
    <cellStyle name="Input 9 4 6 9" xfId="11138" xr:uid="{00000000-0005-0000-0000-0000D0290000}"/>
    <cellStyle name="Input 9 4 6 9 2" xfId="11139" xr:uid="{00000000-0005-0000-0000-0000D1290000}"/>
    <cellStyle name="Input 9 4 7" xfId="11140" xr:uid="{00000000-0005-0000-0000-0000D2290000}"/>
    <cellStyle name="Input 9 4 7 2" xfId="11141" xr:uid="{00000000-0005-0000-0000-0000D3290000}"/>
    <cellStyle name="Input 9 4 8" xfId="11142" xr:uid="{00000000-0005-0000-0000-0000D4290000}"/>
    <cellStyle name="Input 9 4 8 2" xfId="11143" xr:uid="{00000000-0005-0000-0000-0000D5290000}"/>
    <cellStyle name="Input 9 4 9" xfId="11144" xr:uid="{00000000-0005-0000-0000-0000D6290000}"/>
    <cellStyle name="Input 9 4 9 2" xfId="11145" xr:uid="{00000000-0005-0000-0000-0000D7290000}"/>
    <cellStyle name="Input 9 5" xfId="11146" xr:uid="{00000000-0005-0000-0000-0000D8290000}"/>
    <cellStyle name="Input 9 5 10" xfId="11147" xr:uid="{00000000-0005-0000-0000-0000D9290000}"/>
    <cellStyle name="Input 9 5 10 2" xfId="11148" xr:uid="{00000000-0005-0000-0000-0000DA290000}"/>
    <cellStyle name="Input 9 5 11" xfId="11149" xr:uid="{00000000-0005-0000-0000-0000DB290000}"/>
    <cellStyle name="Input 9 5 11 2" xfId="11150" xr:uid="{00000000-0005-0000-0000-0000DC290000}"/>
    <cellStyle name="Input 9 5 12" xfId="11151" xr:uid="{00000000-0005-0000-0000-0000DD290000}"/>
    <cellStyle name="Input 9 5 12 2" xfId="11152" xr:uid="{00000000-0005-0000-0000-0000DE290000}"/>
    <cellStyle name="Input 9 5 13" xfId="11153" xr:uid="{00000000-0005-0000-0000-0000DF290000}"/>
    <cellStyle name="Input 9 5 13 2" xfId="11154" xr:uid="{00000000-0005-0000-0000-0000E0290000}"/>
    <cellStyle name="Input 9 5 14" xfId="11155" xr:uid="{00000000-0005-0000-0000-0000E1290000}"/>
    <cellStyle name="Input 9 5 14 2" xfId="11156" xr:uid="{00000000-0005-0000-0000-0000E2290000}"/>
    <cellStyle name="Input 9 5 15" xfId="11157" xr:uid="{00000000-0005-0000-0000-0000E3290000}"/>
    <cellStyle name="Input 9 5 15 2" xfId="11158" xr:uid="{00000000-0005-0000-0000-0000E4290000}"/>
    <cellStyle name="Input 9 5 16" xfId="11159" xr:uid="{00000000-0005-0000-0000-0000E5290000}"/>
    <cellStyle name="Input 9 5 16 2" xfId="11160" xr:uid="{00000000-0005-0000-0000-0000E6290000}"/>
    <cellStyle name="Input 9 5 17" xfId="11161" xr:uid="{00000000-0005-0000-0000-0000E7290000}"/>
    <cellStyle name="Input 9 5 17 2" xfId="11162" xr:uid="{00000000-0005-0000-0000-0000E8290000}"/>
    <cellStyle name="Input 9 5 18" xfId="11163" xr:uid="{00000000-0005-0000-0000-0000E9290000}"/>
    <cellStyle name="Input 9 5 18 2" xfId="11164" xr:uid="{00000000-0005-0000-0000-0000EA290000}"/>
    <cellStyle name="Input 9 5 19" xfId="11165" xr:uid="{00000000-0005-0000-0000-0000EB290000}"/>
    <cellStyle name="Input 9 5 19 2" xfId="11166" xr:uid="{00000000-0005-0000-0000-0000EC290000}"/>
    <cellStyle name="Input 9 5 2" xfId="11167" xr:uid="{00000000-0005-0000-0000-0000ED290000}"/>
    <cellStyle name="Input 9 5 2 10" xfId="11168" xr:uid="{00000000-0005-0000-0000-0000EE290000}"/>
    <cellStyle name="Input 9 5 2 10 2" xfId="11169" xr:uid="{00000000-0005-0000-0000-0000EF290000}"/>
    <cellStyle name="Input 9 5 2 11" xfId="11170" xr:uid="{00000000-0005-0000-0000-0000F0290000}"/>
    <cellStyle name="Input 9 5 2 11 2" xfId="11171" xr:uid="{00000000-0005-0000-0000-0000F1290000}"/>
    <cellStyle name="Input 9 5 2 12" xfId="11172" xr:uid="{00000000-0005-0000-0000-0000F2290000}"/>
    <cellStyle name="Input 9 5 2 12 2" xfId="11173" xr:uid="{00000000-0005-0000-0000-0000F3290000}"/>
    <cellStyle name="Input 9 5 2 13" xfId="11174" xr:uid="{00000000-0005-0000-0000-0000F4290000}"/>
    <cellStyle name="Input 9 5 2 13 2" xfId="11175" xr:uid="{00000000-0005-0000-0000-0000F5290000}"/>
    <cellStyle name="Input 9 5 2 14" xfId="11176" xr:uid="{00000000-0005-0000-0000-0000F6290000}"/>
    <cellStyle name="Input 9 5 2 14 2" xfId="11177" xr:uid="{00000000-0005-0000-0000-0000F7290000}"/>
    <cellStyle name="Input 9 5 2 15" xfId="11178" xr:uid="{00000000-0005-0000-0000-0000F8290000}"/>
    <cellStyle name="Input 9 5 2 15 2" xfId="11179" xr:uid="{00000000-0005-0000-0000-0000F9290000}"/>
    <cellStyle name="Input 9 5 2 16" xfId="11180" xr:uid="{00000000-0005-0000-0000-0000FA290000}"/>
    <cellStyle name="Input 9 5 2 16 2" xfId="11181" xr:uid="{00000000-0005-0000-0000-0000FB290000}"/>
    <cellStyle name="Input 9 5 2 17" xfId="11182" xr:uid="{00000000-0005-0000-0000-0000FC290000}"/>
    <cellStyle name="Input 9 5 2 17 2" xfId="11183" xr:uid="{00000000-0005-0000-0000-0000FD290000}"/>
    <cellStyle name="Input 9 5 2 18" xfId="11184" xr:uid="{00000000-0005-0000-0000-0000FE290000}"/>
    <cellStyle name="Input 9 5 2 18 2" xfId="11185" xr:uid="{00000000-0005-0000-0000-0000FF290000}"/>
    <cellStyle name="Input 9 5 2 19" xfId="11186" xr:uid="{00000000-0005-0000-0000-0000002A0000}"/>
    <cellStyle name="Input 9 5 2 2" xfId="11187" xr:uid="{00000000-0005-0000-0000-0000012A0000}"/>
    <cellStyle name="Input 9 5 2 2 2" xfId="11188" xr:uid="{00000000-0005-0000-0000-0000022A0000}"/>
    <cellStyle name="Input 9 5 2 3" xfId="11189" xr:uid="{00000000-0005-0000-0000-0000032A0000}"/>
    <cellStyle name="Input 9 5 2 3 2" xfId="11190" xr:uid="{00000000-0005-0000-0000-0000042A0000}"/>
    <cellStyle name="Input 9 5 2 4" xfId="11191" xr:uid="{00000000-0005-0000-0000-0000052A0000}"/>
    <cellStyle name="Input 9 5 2 4 2" xfId="11192" xr:uid="{00000000-0005-0000-0000-0000062A0000}"/>
    <cellStyle name="Input 9 5 2 5" xfId="11193" xr:uid="{00000000-0005-0000-0000-0000072A0000}"/>
    <cellStyle name="Input 9 5 2 5 2" xfId="11194" xr:uid="{00000000-0005-0000-0000-0000082A0000}"/>
    <cellStyle name="Input 9 5 2 6" xfId="11195" xr:uid="{00000000-0005-0000-0000-0000092A0000}"/>
    <cellStyle name="Input 9 5 2 6 2" xfId="11196" xr:uid="{00000000-0005-0000-0000-00000A2A0000}"/>
    <cellStyle name="Input 9 5 2 7" xfId="11197" xr:uid="{00000000-0005-0000-0000-00000B2A0000}"/>
    <cellStyle name="Input 9 5 2 7 2" xfId="11198" xr:uid="{00000000-0005-0000-0000-00000C2A0000}"/>
    <cellStyle name="Input 9 5 2 8" xfId="11199" xr:uid="{00000000-0005-0000-0000-00000D2A0000}"/>
    <cellStyle name="Input 9 5 2 8 2" xfId="11200" xr:uid="{00000000-0005-0000-0000-00000E2A0000}"/>
    <cellStyle name="Input 9 5 2 9" xfId="11201" xr:uid="{00000000-0005-0000-0000-00000F2A0000}"/>
    <cellStyle name="Input 9 5 2 9 2" xfId="11202" xr:uid="{00000000-0005-0000-0000-0000102A0000}"/>
    <cellStyle name="Input 9 5 20" xfId="11203" xr:uid="{00000000-0005-0000-0000-0000112A0000}"/>
    <cellStyle name="Input 9 5 3" xfId="11204" xr:uid="{00000000-0005-0000-0000-0000122A0000}"/>
    <cellStyle name="Input 9 5 3 10" xfId="11205" xr:uid="{00000000-0005-0000-0000-0000132A0000}"/>
    <cellStyle name="Input 9 5 3 10 2" xfId="11206" xr:uid="{00000000-0005-0000-0000-0000142A0000}"/>
    <cellStyle name="Input 9 5 3 11" xfId="11207" xr:uid="{00000000-0005-0000-0000-0000152A0000}"/>
    <cellStyle name="Input 9 5 3 11 2" xfId="11208" xr:uid="{00000000-0005-0000-0000-0000162A0000}"/>
    <cellStyle name="Input 9 5 3 12" xfId="11209" xr:uid="{00000000-0005-0000-0000-0000172A0000}"/>
    <cellStyle name="Input 9 5 3 12 2" xfId="11210" xr:uid="{00000000-0005-0000-0000-0000182A0000}"/>
    <cellStyle name="Input 9 5 3 13" xfId="11211" xr:uid="{00000000-0005-0000-0000-0000192A0000}"/>
    <cellStyle name="Input 9 5 3 13 2" xfId="11212" xr:uid="{00000000-0005-0000-0000-00001A2A0000}"/>
    <cellStyle name="Input 9 5 3 14" xfId="11213" xr:uid="{00000000-0005-0000-0000-00001B2A0000}"/>
    <cellStyle name="Input 9 5 3 14 2" xfId="11214" xr:uid="{00000000-0005-0000-0000-00001C2A0000}"/>
    <cellStyle name="Input 9 5 3 15" xfId="11215" xr:uid="{00000000-0005-0000-0000-00001D2A0000}"/>
    <cellStyle name="Input 9 5 3 15 2" xfId="11216" xr:uid="{00000000-0005-0000-0000-00001E2A0000}"/>
    <cellStyle name="Input 9 5 3 16" xfId="11217" xr:uid="{00000000-0005-0000-0000-00001F2A0000}"/>
    <cellStyle name="Input 9 5 3 16 2" xfId="11218" xr:uid="{00000000-0005-0000-0000-0000202A0000}"/>
    <cellStyle name="Input 9 5 3 17" xfId="11219" xr:uid="{00000000-0005-0000-0000-0000212A0000}"/>
    <cellStyle name="Input 9 5 3 17 2" xfId="11220" xr:uid="{00000000-0005-0000-0000-0000222A0000}"/>
    <cellStyle name="Input 9 5 3 18" xfId="11221" xr:uid="{00000000-0005-0000-0000-0000232A0000}"/>
    <cellStyle name="Input 9 5 3 2" xfId="11222" xr:uid="{00000000-0005-0000-0000-0000242A0000}"/>
    <cellStyle name="Input 9 5 3 2 2" xfId="11223" xr:uid="{00000000-0005-0000-0000-0000252A0000}"/>
    <cellStyle name="Input 9 5 3 3" xfId="11224" xr:uid="{00000000-0005-0000-0000-0000262A0000}"/>
    <cellStyle name="Input 9 5 3 3 2" xfId="11225" xr:uid="{00000000-0005-0000-0000-0000272A0000}"/>
    <cellStyle name="Input 9 5 3 4" xfId="11226" xr:uid="{00000000-0005-0000-0000-0000282A0000}"/>
    <cellStyle name="Input 9 5 3 4 2" xfId="11227" xr:uid="{00000000-0005-0000-0000-0000292A0000}"/>
    <cellStyle name="Input 9 5 3 5" xfId="11228" xr:uid="{00000000-0005-0000-0000-00002A2A0000}"/>
    <cellStyle name="Input 9 5 3 5 2" xfId="11229" xr:uid="{00000000-0005-0000-0000-00002B2A0000}"/>
    <cellStyle name="Input 9 5 3 6" xfId="11230" xr:uid="{00000000-0005-0000-0000-00002C2A0000}"/>
    <cellStyle name="Input 9 5 3 6 2" xfId="11231" xr:uid="{00000000-0005-0000-0000-00002D2A0000}"/>
    <cellStyle name="Input 9 5 3 7" xfId="11232" xr:uid="{00000000-0005-0000-0000-00002E2A0000}"/>
    <cellStyle name="Input 9 5 3 7 2" xfId="11233" xr:uid="{00000000-0005-0000-0000-00002F2A0000}"/>
    <cellStyle name="Input 9 5 3 8" xfId="11234" xr:uid="{00000000-0005-0000-0000-0000302A0000}"/>
    <cellStyle name="Input 9 5 3 8 2" xfId="11235" xr:uid="{00000000-0005-0000-0000-0000312A0000}"/>
    <cellStyle name="Input 9 5 3 9" xfId="11236" xr:uid="{00000000-0005-0000-0000-0000322A0000}"/>
    <cellStyle name="Input 9 5 3 9 2" xfId="11237" xr:uid="{00000000-0005-0000-0000-0000332A0000}"/>
    <cellStyle name="Input 9 5 4" xfId="11238" xr:uid="{00000000-0005-0000-0000-0000342A0000}"/>
    <cellStyle name="Input 9 5 4 10" xfId="11239" xr:uid="{00000000-0005-0000-0000-0000352A0000}"/>
    <cellStyle name="Input 9 5 4 10 2" xfId="11240" xr:uid="{00000000-0005-0000-0000-0000362A0000}"/>
    <cellStyle name="Input 9 5 4 11" xfId="11241" xr:uid="{00000000-0005-0000-0000-0000372A0000}"/>
    <cellStyle name="Input 9 5 4 11 2" xfId="11242" xr:uid="{00000000-0005-0000-0000-0000382A0000}"/>
    <cellStyle name="Input 9 5 4 12" xfId="11243" xr:uid="{00000000-0005-0000-0000-0000392A0000}"/>
    <cellStyle name="Input 9 5 4 12 2" xfId="11244" xr:uid="{00000000-0005-0000-0000-00003A2A0000}"/>
    <cellStyle name="Input 9 5 4 13" xfId="11245" xr:uid="{00000000-0005-0000-0000-00003B2A0000}"/>
    <cellStyle name="Input 9 5 4 13 2" xfId="11246" xr:uid="{00000000-0005-0000-0000-00003C2A0000}"/>
    <cellStyle name="Input 9 5 4 14" xfId="11247" xr:uid="{00000000-0005-0000-0000-00003D2A0000}"/>
    <cellStyle name="Input 9 5 4 14 2" xfId="11248" xr:uid="{00000000-0005-0000-0000-00003E2A0000}"/>
    <cellStyle name="Input 9 5 4 15" xfId="11249" xr:uid="{00000000-0005-0000-0000-00003F2A0000}"/>
    <cellStyle name="Input 9 5 4 15 2" xfId="11250" xr:uid="{00000000-0005-0000-0000-0000402A0000}"/>
    <cellStyle name="Input 9 5 4 16" xfId="11251" xr:uid="{00000000-0005-0000-0000-0000412A0000}"/>
    <cellStyle name="Input 9 5 4 2" xfId="11252" xr:uid="{00000000-0005-0000-0000-0000422A0000}"/>
    <cellStyle name="Input 9 5 4 2 2" xfId="11253" xr:uid="{00000000-0005-0000-0000-0000432A0000}"/>
    <cellStyle name="Input 9 5 4 3" xfId="11254" xr:uid="{00000000-0005-0000-0000-0000442A0000}"/>
    <cellStyle name="Input 9 5 4 3 2" xfId="11255" xr:uid="{00000000-0005-0000-0000-0000452A0000}"/>
    <cellStyle name="Input 9 5 4 4" xfId="11256" xr:uid="{00000000-0005-0000-0000-0000462A0000}"/>
    <cellStyle name="Input 9 5 4 4 2" xfId="11257" xr:uid="{00000000-0005-0000-0000-0000472A0000}"/>
    <cellStyle name="Input 9 5 4 5" xfId="11258" xr:uid="{00000000-0005-0000-0000-0000482A0000}"/>
    <cellStyle name="Input 9 5 4 5 2" xfId="11259" xr:uid="{00000000-0005-0000-0000-0000492A0000}"/>
    <cellStyle name="Input 9 5 4 6" xfId="11260" xr:uid="{00000000-0005-0000-0000-00004A2A0000}"/>
    <cellStyle name="Input 9 5 4 6 2" xfId="11261" xr:uid="{00000000-0005-0000-0000-00004B2A0000}"/>
    <cellStyle name="Input 9 5 4 7" xfId="11262" xr:uid="{00000000-0005-0000-0000-00004C2A0000}"/>
    <cellStyle name="Input 9 5 4 7 2" xfId="11263" xr:uid="{00000000-0005-0000-0000-00004D2A0000}"/>
    <cellStyle name="Input 9 5 4 8" xfId="11264" xr:uid="{00000000-0005-0000-0000-00004E2A0000}"/>
    <cellStyle name="Input 9 5 4 8 2" xfId="11265" xr:uid="{00000000-0005-0000-0000-00004F2A0000}"/>
    <cellStyle name="Input 9 5 4 9" xfId="11266" xr:uid="{00000000-0005-0000-0000-0000502A0000}"/>
    <cellStyle name="Input 9 5 4 9 2" xfId="11267" xr:uid="{00000000-0005-0000-0000-0000512A0000}"/>
    <cellStyle name="Input 9 5 5" xfId="11268" xr:uid="{00000000-0005-0000-0000-0000522A0000}"/>
    <cellStyle name="Input 9 5 5 10" xfId="11269" xr:uid="{00000000-0005-0000-0000-0000532A0000}"/>
    <cellStyle name="Input 9 5 5 10 2" xfId="11270" xr:uid="{00000000-0005-0000-0000-0000542A0000}"/>
    <cellStyle name="Input 9 5 5 11" xfId="11271" xr:uid="{00000000-0005-0000-0000-0000552A0000}"/>
    <cellStyle name="Input 9 5 5 11 2" xfId="11272" xr:uid="{00000000-0005-0000-0000-0000562A0000}"/>
    <cellStyle name="Input 9 5 5 12" xfId="11273" xr:uid="{00000000-0005-0000-0000-0000572A0000}"/>
    <cellStyle name="Input 9 5 5 12 2" xfId="11274" xr:uid="{00000000-0005-0000-0000-0000582A0000}"/>
    <cellStyle name="Input 9 5 5 13" xfId="11275" xr:uid="{00000000-0005-0000-0000-0000592A0000}"/>
    <cellStyle name="Input 9 5 5 13 2" xfId="11276" xr:uid="{00000000-0005-0000-0000-00005A2A0000}"/>
    <cellStyle name="Input 9 5 5 14" xfId="11277" xr:uid="{00000000-0005-0000-0000-00005B2A0000}"/>
    <cellStyle name="Input 9 5 5 14 2" xfId="11278" xr:uid="{00000000-0005-0000-0000-00005C2A0000}"/>
    <cellStyle name="Input 9 5 5 15" xfId="11279" xr:uid="{00000000-0005-0000-0000-00005D2A0000}"/>
    <cellStyle name="Input 9 5 5 15 2" xfId="11280" xr:uid="{00000000-0005-0000-0000-00005E2A0000}"/>
    <cellStyle name="Input 9 5 5 16" xfId="11281" xr:uid="{00000000-0005-0000-0000-00005F2A0000}"/>
    <cellStyle name="Input 9 5 5 2" xfId="11282" xr:uid="{00000000-0005-0000-0000-0000602A0000}"/>
    <cellStyle name="Input 9 5 5 2 2" xfId="11283" xr:uid="{00000000-0005-0000-0000-0000612A0000}"/>
    <cellStyle name="Input 9 5 5 3" xfId="11284" xr:uid="{00000000-0005-0000-0000-0000622A0000}"/>
    <cellStyle name="Input 9 5 5 3 2" xfId="11285" xr:uid="{00000000-0005-0000-0000-0000632A0000}"/>
    <cellStyle name="Input 9 5 5 4" xfId="11286" xr:uid="{00000000-0005-0000-0000-0000642A0000}"/>
    <cellStyle name="Input 9 5 5 4 2" xfId="11287" xr:uid="{00000000-0005-0000-0000-0000652A0000}"/>
    <cellStyle name="Input 9 5 5 5" xfId="11288" xr:uid="{00000000-0005-0000-0000-0000662A0000}"/>
    <cellStyle name="Input 9 5 5 5 2" xfId="11289" xr:uid="{00000000-0005-0000-0000-0000672A0000}"/>
    <cellStyle name="Input 9 5 5 6" xfId="11290" xr:uid="{00000000-0005-0000-0000-0000682A0000}"/>
    <cellStyle name="Input 9 5 5 6 2" xfId="11291" xr:uid="{00000000-0005-0000-0000-0000692A0000}"/>
    <cellStyle name="Input 9 5 5 7" xfId="11292" xr:uid="{00000000-0005-0000-0000-00006A2A0000}"/>
    <cellStyle name="Input 9 5 5 7 2" xfId="11293" xr:uid="{00000000-0005-0000-0000-00006B2A0000}"/>
    <cellStyle name="Input 9 5 5 8" xfId="11294" xr:uid="{00000000-0005-0000-0000-00006C2A0000}"/>
    <cellStyle name="Input 9 5 5 8 2" xfId="11295" xr:uid="{00000000-0005-0000-0000-00006D2A0000}"/>
    <cellStyle name="Input 9 5 5 9" xfId="11296" xr:uid="{00000000-0005-0000-0000-00006E2A0000}"/>
    <cellStyle name="Input 9 5 5 9 2" xfId="11297" xr:uid="{00000000-0005-0000-0000-00006F2A0000}"/>
    <cellStyle name="Input 9 5 6" xfId="11298" xr:uid="{00000000-0005-0000-0000-0000702A0000}"/>
    <cellStyle name="Input 9 5 6 10" xfId="11299" xr:uid="{00000000-0005-0000-0000-0000712A0000}"/>
    <cellStyle name="Input 9 5 6 10 2" xfId="11300" xr:uid="{00000000-0005-0000-0000-0000722A0000}"/>
    <cellStyle name="Input 9 5 6 11" xfId="11301" xr:uid="{00000000-0005-0000-0000-0000732A0000}"/>
    <cellStyle name="Input 9 5 6 11 2" xfId="11302" xr:uid="{00000000-0005-0000-0000-0000742A0000}"/>
    <cellStyle name="Input 9 5 6 12" xfId="11303" xr:uid="{00000000-0005-0000-0000-0000752A0000}"/>
    <cellStyle name="Input 9 5 6 12 2" xfId="11304" xr:uid="{00000000-0005-0000-0000-0000762A0000}"/>
    <cellStyle name="Input 9 5 6 13" xfId="11305" xr:uid="{00000000-0005-0000-0000-0000772A0000}"/>
    <cellStyle name="Input 9 5 6 13 2" xfId="11306" xr:uid="{00000000-0005-0000-0000-0000782A0000}"/>
    <cellStyle name="Input 9 5 6 14" xfId="11307" xr:uid="{00000000-0005-0000-0000-0000792A0000}"/>
    <cellStyle name="Input 9 5 6 14 2" xfId="11308" xr:uid="{00000000-0005-0000-0000-00007A2A0000}"/>
    <cellStyle name="Input 9 5 6 15" xfId="11309" xr:uid="{00000000-0005-0000-0000-00007B2A0000}"/>
    <cellStyle name="Input 9 5 6 2" xfId="11310" xr:uid="{00000000-0005-0000-0000-00007C2A0000}"/>
    <cellStyle name="Input 9 5 6 2 2" xfId="11311" xr:uid="{00000000-0005-0000-0000-00007D2A0000}"/>
    <cellStyle name="Input 9 5 6 3" xfId="11312" xr:uid="{00000000-0005-0000-0000-00007E2A0000}"/>
    <cellStyle name="Input 9 5 6 3 2" xfId="11313" xr:uid="{00000000-0005-0000-0000-00007F2A0000}"/>
    <cellStyle name="Input 9 5 6 4" xfId="11314" xr:uid="{00000000-0005-0000-0000-0000802A0000}"/>
    <cellStyle name="Input 9 5 6 4 2" xfId="11315" xr:uid="{00000000-0005-0000-0000-0000812A0000}"/>
    <cellStyle name="Input 9 5 6 5" xfId="11316" xr:uid="{00000000-0005-0000-0000-0000822A0000}"/>
    <cellStyle name="Input 9 5 6 5 2" xfId="11317" xr:uid="{00000000-0005-0000-0000-0000832A0000}"/>
    <cellStyle name="Input 9 5 6 6" xfId="11318" xr:uid="{00000000-0005-0000-0000-0000842A0000}"/>
    <cellStyle name="Input 9 5 6 6 2" xfId="11319" xr:uid="{00000000-0005-0000-0000-0000852A0000}"/>
    <cellStyle name="Input 9 5 6 7" xfId="11320" xr:uid="{00000000-0005-0000-0000-0000862A0000}"/>
    <cellStyle name="Input 9 5 6 7 2" xfId="11321" xr:uid="{00000000-0005-0000-0000-0000872A0000}"/>
    <cellStyle name="Input 9 5 6 8" xfId="11322" xr:uid="{00000000-0005-0000-0000-0000882A0000}"/>
    <cellStyle name="Input 9 5 6 8 2" xfId="11323" xr:uid="{00000000-0005-0000-0000-0000892A0000}"/>
    <cellStyle name="Input 9 5 6 9" xfId="11324" xr:uid="{00000000-0005-0000-0000-00008A2A0000}"/>
    <cellStyle name="Input 9 5 6 9 2" xfId="11325" xr:uid="{00000000-0005-0000-0000-00008B2A0000}"/>
    <cellStyle name="Input 9 5 7" xfId="11326" xr:uid="{00000000-0005-0000-0000-00008C2A0000}"/>
    <cellStyle name="Input 9 5 7 2" xfId="11327" xr:uid="{00000000-0005-0000-0000-00008D2A0000}"/>
    <cellStyle name="Input 9 5 8" xfId="11328" xr:uid="{00000000-0005-0000-0000-00008E2A0000}"/>
    <cellStyle name="Input 9 5 8 2" xfId="11329" xr:uid="{00000000-0005-0000-0000-00008F2A0000}"/>
    <cellStyle name="Input 9 5 9" xfId="11330" xr:uid="{00000000-0005-0000-0000-0000902A0000}"/>
    <cellStyle name="Input 9 5 9 2" xfId="11331" xr:uid="{00000000-0005-0000-0000-0000912A0000}"/>
    <cellStyle name="Input 9 6" xfId="11332" xr:uid="{00000000-0005-0000-0000-0000922A0000}"/>
    <cellStyle name="Input 9 6 10" xfId="11333" xr:uid="{00000000-0005-0000-0000-0000932A0000}"/>
    <cellStyle name="Input 9 6 10 2" xfId="11334" xr:uid="{00000000-0005-0000-0000-0000942A0000}"/>
    <cellStyle name="Input 9 6 11" xfId="11335" xr:uid="{00000000-0005-0000-0000-0000952A0000}"/>
    <cellStyle name="Input 9 6 11 2" xfId="11336" xr:uid="{00000000-0005-0000-0000-0000962A0000}"/>
    <cellStyle name="Input 9 6 12" xfId="11337" xr:uid="{00000000-0005-0000-0000-0000972A0000}"/>
    <cellStyle name="Input 9 6 12 2" xfId="11338" xr:uid="{00000000-0005-0000-0000-0000982A0000}"/>
    <cellStyle name="Input 9 6 13" xfId="11339" xr:uid="{00000000-0005-0000-0000-0000992A0000}"/>
    <cellStyle name="Input 9 6 13 2" xfId="11340" xr:uid="{00000000-0005-0000-0000-00009A2A0000}"/>
    <cellStyle name="Input 9 6 14" xfId="11341" xr:uid="{00000000-0005-0000-0000-00009B2A0000}"/>
    <cellStyle name="Input 9 6 14 2" xfId="11342" xr:uid="{00000000-0005-0000-0000-00009C2A0000}"/>
    <cellStyle name="Input 9 6 15" xfId="11343" xr:uid="{00000000-0005-0000-0000-00009D2A0000}"/>
    <cellStyle name="Input 9 6 15 2" xfId="11344" xr:uid="{00000000-0005-0000-0000-00009E2A0000}"/>
    <cellStyle name="Input 9 6 16" xfId="11345" xr:uid="{00000000-0005-0000-0000-00009F2A0000}"/>
    <cellStyle name="Input 9 6 16 2" xfId="11346" xr:uid="{00000000-0005-0000-0000-0000A02A0000}"/>
    <cellStyle name="Input 9 6 17" xfId="11347" xr:uid="{00000000-0005-0000-0000-0000A12A0000}"/>
    <cellStyle name="Input 9 6 17 2" xfId="11348" xr:uid="{00000000-0005-0000-0000-0000A22A0000}"/>
    <cellStyle name="Input 9 6 18" xfId="11349" xr:uid="{00000000-0005-0000-0000-0000A32A0000}"/>
    <cellStyle name="Input 9 6 18 2" xfId="11350" xr:uid="{00000000-0005-0000-0000-0000A42A0000}"/>
    <cellStyle name="Input 9 6 19" xfId="11351" xr:uid="{00000000-0005-0000-0000-0000A52A0000}"/>
    <cellStyle name="Input 9 6 2" xfId="11352" xr:uid="{00000000-0005-0000-0000-0000A62A0000}"/>
    <cellStyle name="Input 9 6 2 10" xfId="11353" xr:uid="{00000000-0005-0000-0000-0000A72A0000}"/>
    <cellStyle name="Input 9 6 2 10 2" xfId="11354" xr:uid="{00000000-0005-0000-0000-0000A82A0000}"/>
    <cellStyle name="Input 9 6 2 11" xfId="11355" xr:uid="{00000000-0005-0000-0000-0000A92A0000}"/>
    <cellStyle name="Input 9 6 2 11 2" xfId="11356" xr:uid="{00000000-0005-0000-0000-0000AA2A0000}"/>
    <cellStyle name="Input 9 6 2 12" xfId="11357" xr:uid="{00000000-0005-0000-0000-0000AB2A0000}"/>
    <cellStyle name="Input 9 6 2 12 2" xfId="11358" xr:uid="{00000000-0005-0000-0000-0000AC2A0000}"/>
    <cellStyle name="Input 9 6 2 13" xfId="11359" xr:uid="{00000000-0005-0000-0000-0000AD2A0000}"/>
    <cellStyle name="Input 9 6 2 13 2" xfId="11360" xr:uid="{00000000-0005-0000-0000-0000AE2A0000}"/>
    <cellStyle name="Input 9 6 2 14" xfId="11361" xr:uid="{00000000-0005-0000-0000-0000AF2A0000}"/>
    <cellStyle name="Input 9 6 2 14 2" xfId="11362" xr:uid="{00000000-0005-0000-0000-0000B02A0000}"/>
    <cellStyle name="Input 9 6 2 15" xfId="11363" xr:uid="{00000000-0005-0000-0000-0000B12A0000}"/>
    <cellStyle name="Input 9 6 2 15 2" xfId="11364" xr:uid="{00000000-0005-0000-0000-0000B22A0000}"/>
    <cellStyle name="Input 9 6 2 16" xfId="11365" xr:uid="{00000000-0005-0000-0000-0000B32A0000}"/>
    <cellStyle name="Input 9 6 2 16 2" xfId="11366" xr:uid="{00000000-0005-0000-0000-0000B42A0000}"/>
    <cellStyle name="Input 9 6 2 17" xfId="11367" xr:uid="{00000000-0005-0000-0000-0000B52A0000}"/>
    <cellStyle name="Input 9 6 2 17 2" xfId="11368" xr:uid="{00000000-0005-0000-0000-0000B62A0000}"/>
    <cellStyle name="Input 9 6 2 18" xfId="11369" xr:uid="{00000000-0005-0000-0000-0000B72A0000}"/>
    <cellStyle name="Input 9 6 2 2" xfId="11370" xr:uid="{00000000-0005-0000-0000-0000B82A0000}"/>
    <cellStyle name="Input 9 6 2 2 2" xfId="11371" xr:uid="{00000000-0005-0000-0000-0000B92A0000}"/>
    <cellStyle name="Input 9 6 2 3" xfId="11372" xr:uid="{00000000-0005-0000-0000-0000BA2A0000}"/>
    <cellStyle name="Input 9 6 2 3 2" xfId="11373" xr:uid="{00000000-0005-0000-0000-0000BB2A0000}"/>
    <cellStyle name="Input 9 6 2 4" xfId="11374" xr:uid="{00000000-0005-0000-0000-0000BC2A0000}"/>
    <cellStyle name="Input 9 6 2 4 2" xfId="11375" xr:uid="{00000000-0005-0000-0000-0000BD2A0000}"/>
    <cellStyle name="Input 9 6 2 5" xfId="11376" xr:uid="{00000000-0005-0000-0000-0000BE2A0000}"/>
    <cellStyle name="Input 9 6 2 5 2" xfId="11377" xr:uid="{00000000-0005-0000-0000-0000BF2A0000}"/>
    <cellStyle name="Input 9 6 2 6" xfId="11378" xr:uid="{00000000-0005-0000-0000-0000C02A0000}"/>
    <cellStyle name="Input 9 6 2 6 2" xfId="11379" xr:uid="{00000000-0005-0000-0000-0000C12A0000}"/>
    <cellStyle name="Input 9 6 2 7" xfId="11380" xr:uid="{00000000-0005-0000-0000-0000C22A0000}"/>
    <cellStyle name="Input 9 6 2 7 2" xfId="11381" xr:uid="{00000000-0005-0000-0000-0000C32A0000}"/>
    <cellStyle name="Input 9 6 2 8" xfId="11382" xr:uid="{00000000-0005-0000-0000-0000C42A0000}"/>
    <cellStyle name="Input 9 6 2 8 2" xfId="11383" xr:uid="{00000000-0005-0000-0000-0000C52A0000}"/>
    <cellStyle name="Input 9 6 2 9" xfId="11384" xr:uid="{00000000-0005-0000-0000-0000C62A0000}"/>
    <cellStyle name="Input 9 6 2 9 2" xfId="11385" xr:uid="{00000000-0005-0000-0000-0000C72A0000}"/>
    <cellStyle name="Input 9 6 3" xfId="11386" xr:uid="{00000000-0005-0000-0000-0000C82A0000}"/>
    <cellStyle name="Input 9 6 3 10" xfId="11387" xr:uid="{00000000-0005-0000-0000-0000C92A0000}"/>
    <cellStyle name="Input 9 6 3 10 2" xfId="11388" xr:uid="{00000000-0005-0000-0000-0000CA2A0000}"/>
    <cellStyle name="Input 9 6 3 11" xfId="11389" xr:uid="{00000000-0005-0000-0000-0000CB2A0000}"/>
    <cellStyle name="Input 9 6 3 11 2" xfId="11390" xr:uid="{00000000-0005-0000-0000-0000CC2A0000}"/>
    <cellStyle name="Input 9 6 3 12" xfId="11391" xr:uid="{00000000-0005-0000-0000-0000CD2A0000}"/>
    <cellStyle name="Input 9 6 3 12 2" xfId="11392" xr:uid="{00000000-0005-0000-0000-0000CE2A0000}"/>
    <cellStyle name="Input 9 6 3 13" xfId="11393" xr:uid="{00000000-0005-0000-0000-0000CF2A0000}"/>
    <cellStyle name="Input 9 6 3 13 2" xfId="11394" xr:uid="{00000000-0005-0000-0000-0000D02A0000}"/>
    <cellStyle name="Input 9 6 3 14" xfId="11395" xr:uid="{00000000-0005-0000-0000-0000D12A0000}"/>
    <cellStyle name="Input 9 6 3 14 2" xfId="11396" xr:uid="{00000000-0005-0000-0000-0000D22A0000}"/>
    <cellStyle name="Input 9 6 3 15" xfId="11397" xr:uid="{00000000-0005-0000-0000-0000D32A0000}"/>
    <cellStyle name="Input 9 6 3 15 2" xfId="11398" xr:uid="{00000000-0005-0000-0000-0000D42A0000}"/>
    <cellStyle name="Input 9 6 3 16" xfId="11399" xr:uid="{00000000-0005-0000-0000-0000D52A0000}"/>
    <cellStyle name="Input 9 6 3 2" xfId="11400" xr:uid="{00000000-0005-0000-0000-0000D62A0000}"/>
    <cellStyle name="Input 9 6 3 2 2" xfId="11401" xr:uid="{00000000-0005-0000-0000-0000D72A0000}"/>
    <cellStyle name="Input 9 6 3 3" xfId="11402" xr:uid="{00000000-0005-0000-0000-0000D82A0000}"/>
    <cellStyle name="Input 9 6 3 3 2" xfId="11403" xr:uid="{00000000-0005-0000-0000-0000D92A0000}"/>
    <cellStyle name="Input 9 6 3 4" xfId="11404" xr:uid="{00000000-0005-0000-0000-0000DA2A0000}"/>
    <cellStyle name="Input 9 6 3 4 2" xfId="11405" xr:uid="{00000000-0005-0000-0000-0000DB2A0000}"/>
    <cellStyle name="Input 9 6 3 5" xfId="11406" xr:uid="{00000000-0005-0000-0000-0000DC2A0000}"/>
    <cellStyle name="Input 9 6 3 5 2" xfId="11407" xr:uid="{00000000-0005-0000-0000-0000DD2A0000}"/>
    <cellStyle name="Input 9 6 3 6" xfId="11408" xr:uid="{00000000-0005-0000-0000-0000DE2A0000}"/>
    <cellStyle name="Input 9 6 3 6 2" xfId="11409" xr:uid="{00000000-0005-0000-0000-0000DF2A0000}"/>
    <cellStyle name="Input 9 6 3 7" xfId="11410" xr:uid="{00000000-0005-0000-0000-0000E02A0000}"/>
    <cellStyle name="Input 9 6 3 7 2" xfId="11411" xr:uid="{00000000-0005-0000-0000-0000E12A0000}"/>
    <cellStyle name="Input 9 6 3 8" xfId="11412" xr:uid="{00000000-0005-0000-0000-0000E22A0000}"/>
    <cellStyle name="Input 9 6 3 8 2" xfId="11413" xr:uid="{00000000-0005-0000-0000-0000E32A0000}"/>
    <cellStyle name="Input 9 6 3 9" xfId="11414" xr:uid="{00000000-0005-0000-0000-0000E42A0000}"/>
    <cellStyle name="Input 9 6 3 9 2" xfId="11415" xr:uid="{00000000-0005-0000-0000-0000E52A0000}"/>
    <cellStyle name="Input 9 6 4" xfId="11416" xr:uid="{00000000-0005-0000-0000-0000E62A0000}"/>
    <cellStyle name="Input 9 6 4 10" xfId="11417" xr:uid="{00000000-0005-0000-0000-0000E72A0000}"/>
    <cellStyle name="Input 9 6 4 10 2" xfId="11418" xr:uid="{00000000-0005-0000-0000-0000E82A0000}"/>
    <cellStyle name="Input 9 6 4 11" xfId="11419" xr:uid="{00000000-0005-0000-0000-0000E92A0000}"/>
    <cellStyle name="Input 9 6 4 11 2" xfId="11420" xr:uid="{00000000-0005-0000-0000-0000EA2A0000}"/>
    <cellStyle name="Input 9 6 4 12" xfId="11421" xr:uid="{00000000-0005-0000-0000-0000EB2A0000}"/>
    <cellStyle name="Input 9 6 4 12 2" xfId="11422" xr:uid="{00000000-0005-0000-0000-0000EC2A0000}"/>
    <cellStyle name="Input 9 6 4 13" xfId="11423" xr:uid="{00000000-0005-0000-0000-0000ED2A0000}"/>
    <cellStyle name="Input 9 6 4 13 2" xfId="11424" xr:uid="{00000000-0005-0000-0000-0000EE2A0000}"/>
    <cellStyle name="Input 9 6 4 14" xfId="11425" xr:uid="{00000000-0005-0000-0000-0000EF2A0000}"/>
    <cellStyle name="Input 9 6 4 14 2" xfId="11426" xr:uid="{00000000-0005-0000-0000-0000F02A0000}"/>
    <cellStyle name="Input 9 6 4 15" xfId="11427" xr:uid="{00000000-0005-0000-0000-0000F12A0000}"/>
    <cellStyle name="Input 9 6 4 15 2" xfId="11428" xr:uid="{00000000-0005-0000-0000-0000F22A0000}"/>
    <cellStyle name="Input 9 6 4 16" xfId="11429" xr:uid="{00000000-0005-0000-0000-0000F32A0000}"/>
    <cellStyle name="Input 9 6 4 2" xfId="11430" xr:uid="{00000000-0005-0000-0000-0000F42A0000}"/>
    <cellStyle name="Input 9 6 4 2 2" xfId="11431" xr:uid="{00000000-0005-0000-0000-0000F52A0000}"/>
    <cellStyle name="Input 9 6 4 3" xfId="11432" xr:uid="{00000000-0005-0000-0000-0000F62A0000}"/>
    <cellStyle name="Input 9 6 4 3 2" xfId="11433" xr:uid="{00000000-0005-0000-0000-0000F72A0000}"/>
    <cellStyle name="Input 9 6 4 4" xfId="11434" xr:uid="{00000000-0005-0000-0000-0000F82A0000}"/>
    <cellStyle name="Input 9 6 4 4 2" xfId="11435" xr:uid="{00000000-0005-0000-0000-0000F92A0000}"/>
    <cellStyle name="Input 9 6 4 5" xfId="11436" xr:uid="{00000000-0005-0000-0000-0000FA2A0000}"/>
    <cellStyle name="Input 9 6 4 5 2" xfId="11437" xr:uid="{00000000-0005-0000-0000-0000FB2A0000}"/>
    <cellStyle name="Input 9 6 4 6" xfId="11438" xr:uid="{00000000-0005-0000-0000-0000FC2A0000}"/>
    <cellStyle name="Input 9 6 4 6 2" xfId="11439" xr:uid="{00000000-0005-0000-0000-0000FD2A0000}"/>
    <cellStyle name="Input 9 6 4 7" xfId="11440" xr:uid="{00000000-0005-0000-0000-0000FE2A0000}"/>
    <cellStyle name="Input 9 6 4 7 2" xfId="11441" xr:uid="{00000000-0005-0000-0000-0000FF2A0000}"/>
    <cellStyle name="Input 9 6 4 8" xfId="11442" xr:uid="{00000000-0005-0000-0000-0000002B0000}"/>
    <cellStyle name="Input 9 6 4 8 2" xfId="11443" xr:uid="{00000000-0005-0000-0000-0000012B0000}"/>
    <cellStyle name="Input 9 6 4 9" xfId="11444" xr:uid="{00000000-0005-0000-0000-0000022B0000}"/>
    <cellStyle name="Input 9 6 4 9 2" xfId="11445" xr:uid="{00000000-0005-0000-0000-0000032B0000}"/>
    <cellStyle name="Input 9 6 5" xfId="11446" xr:uid="{00000000-0005-0000-0000-0000042B0000}"/>
    <cellStyle name="Input 9 6 5 10" xfId="11447" xr:uid="{00000000-0005-0000-0000-0000052B0000}"/>
    <cellStyle name="Input 9 6 5 10 2" xfId="11448" xr:uid="{00000000-0005-0000-0000-0000062B0000}"/>
    <cellStyle name="Input 9 6 5 11" xfId="11449" xr:uid="{00000000-0005-0000-0000-0000072B0000}"/>
    <cellStyle name="Input 9 6 5 11 2" xfId="11450" xr:uid="{00000000-0005-0000-0000-0000082B0000}"/>
    <cellStyle name="Input 9 6 5 12" xfId="11451" xr:uid="{00000000-0005-0000-0000-0000092B0000}"/>
    <cellStyle name="Input 9 6 5 12 2" xfId="11452" xr:uid="{00000000-0005-0000-0000-00000A2B0000}"/>
    <cellStyle name="Input 9 6 5 13" xfId="11453" xr:uid="{00000000-0005-0000-0000-00000B2B0000}"/>
    <cellStyle name="Input 9 6 5 13 2" xfId="11454" xr:uid="{00000000-0005-0000-0000-00000C2B0000}"/>
    <cellStyle name="Input 9 6 5 14" xfId="11455" xr:uid="{00000000-0005-0000-0000-00000D2B0000}"/>
    <cellStyle name="Input 9 6 5 14 2" xfId="11456" xr:uid="{00000000-0005-0000-0000-00000E2B0000}"/>
    <cellStyle name="Input 9 6 5 15" xfId="11457" xr:uid="{00000000-0005-0000-0000-00000F2B0000}"/>
    <cellStyle name="Input 9 6 5 2" xfId="11458" xr:uid="{00000000-0005-0000-0000-0000102B0000}"/>
    <cellStyle name="Input 9 6 5 2 2" xfId="11459" xr:uid="{00000000-0005-0000-0000-0000112B0000}"/>
    <cellStyle name="Input 9 6 5 3" xfId="11460" xr:uid="{00000000-0005-0000-0000-0000122B0000}"/>
    <cellStyle name="Input 9 6 5 3 2" xfId="11461" xr:uid="{00000000-0005-0000-0000-0000132B0000}"/>
    <cellStyle name="Input 9 6 5 4" xfId="11462" xr:uid="{00000000-0005-0000-0000-0000142B0000}"/>
    <cellStyle name="Input 9 6 5 4 2" xfId="11463" xr:uid="{00000000-0005-0000-0000-0000152B0000}"/>
    <cellStyle name="Input 9 6 5 5" xfId="11464" xr:uid="{00000000-0005-0000-0000-0000162B0000}"/>
    <cellStyle name="Input 9 6 5 5 2" xfId="11465" xr:uid="{00000000-0005-0000-0000-0000172B0000}"/>
    <cellStyle name="Input 9 6 5 6" xfId="11466" xr:uid="{00000000-0005-0000-0000-0000182B0000}"/>
    <cellStyle name="Input 9 6 5 6 2" xfId="11467" xr:uid="{00000000-0005-0000-0000-0000192B0000}"/>
    <cellStyle name="Input 9 6 5 7" xfId="11468" xr:uid="{00000000-0005-0000-0000-00001A2B0000}"/>
    <cellStyle name="Input 9 6 5 7 2" xfId="11469" xr:uid="{00000000-0005-0000-0000-00001B2B0000}"/>
    <cellStyle name="Input 9 6 5 8" xfId="11470" xr:uid="{00000000-0005-0000-0000-00001C2B0000}"/>
    <cellStyle name="Input 9 6 5 8 2" xfId="11471" xr:uid="{00000000-0005-0000-0000-00001D2B0000}"/>
    <cellStyle name="Input 9 6 5 9" xfId="11472" xr:uid="{00000000-0005-0000-0000-00001E2B0000}"/>
    <cellStyle name="Input 9 6 5 9 2" xfId="11473" xr:uid="{00000000-0005-0000-0000-00001F2B0000}"/>
    <cellStyle name="Input 9 6 6" xfId="11474" xr:uid="{00000000-0005-0000-0000-0000202B0000}"/>
    <cellStyle name="Input 9 6 6 2" xfId="11475" xr:uid="{00000000-0005-0000-0000-0000212B0000}"/>
    <cellStyle name="Input 9 6 7" xfId="11476" xr:uid="{00000000-0005-0000-0000-0000222B0000}"/>
    <cellStyle name="Input 9 6 7 2" xfId="11477" xr:uid="{00000000-0005-0000-0000-0000232B0000}"/>
    <cellStyle name="Input 9 6 8" xfId="11478" xr:uid="{00000000-0005-0000-0000-0000242B0000}"/>
    <cellStyle name="Input 9 6 8 2" xfId="11479" xr:uid="{00000000-0005-0000-0000-0000252B0000}"/>
    <cellStyle name="Input 9 6 9" xfId="11480" xr:uid="{00000000-0005-0000-0000-0000262B0000}"/>
    <cellStyle name="Input 9 6 9 2" xfId="11481" xr:uid="{00000000-0005-0000-0000-0000272B0000}"/>
    <cellStyle name="Input 9 7" xfId="11482" xr:uid="{00000000-0005-0000-0000-0000282B0000}"/>
    <cellStyle name="Input 9 7 10" xfId="11483" xr:uid="{00000000-0005-0000-0000-0000292B0000}"/>
    <cellStyle name="Input 9 7 10 2" xfId="11484" xr:uid="{00000000-0005-0000-0000-00002A2B0000}"/>
    <cellStyle name="Input 9 7 11" xfId="11485" xr:uid="{00000000-0005-0000-0000-00002B2B0000}"/>
    <cellStyle name="Input 9 7 11 2" xfId="11486" xr:uid="{00000000-0005-0000-0000-00002C2B0000}"/>
    <cellStyle name="Input 9 7 12" xfId="11487" xr:uid="{00000000-0005-0000-0000-00002D2B0000}"/>
    <cellStyle name="Input 9 7 12 2" xfId="11488" xr:uid="{00000000-0005-0000-0000-00002E2B0000}"/>
    <cellStyle name="Input 9 7 13" xfId="11489" xr:uid="{00000000-0005-0000-0000-00002F2B0000}"/>
    <cellStyle name="Input 9 7 13 2" xfId="11490" xr:uid="{00000000-0005-0000-0000-0000302B0000}"/>
    <cellStyle name="Input 9 7 14" xfId="11491" xr:uid="{00000000-0005-0000-0000-0000312B0000}"/>
    <cellStyle name="Input 9 7 14 2" xfId="11492" xr:uid="{00000000-0005-0000-0000-0000322B0000}"/>
    <cellStyle name="Input 9 7 15" xfId="11493" xr:uid="{00000000-0005-0000-0000-0000332B0000}"/>
    <cellStyle name="Input 9 7 15 2" xfId="11494" xr:uid="{00000000-0005-0000-0000-0000342B0000}"/>
    <cellStyle name="Input 9 7 16" xfId="11495" xr:uid="{00000000-0005-0000-0000-0000352B0000}"/>
    <cellStyle name="Input 9 7 16 2" xfId="11496" xr:uid="{00000000-0005-0000-0000-0000362B0000}"/>
    <cellStyle name="Input 9 7 17" xfId="11497" xr:uid="{00000000-0005-0000-0000-0000372B0000}"/>
    <cellStyle name="Input 9 7 17 2" xfId="11498" xr:uid="{00000000-0005-0000-0000-0000382B0000}"/>
    <cellStyle name="Input 9 7 18" xfId="11499" xr:uid="{00000000-0005-0000-0000-0000392B0000}"/>
    <cellStyle name="Input 9 7 18 2" xfId="11500" xr:uid="{00000000-0005-0000-0000-00003A2B0000}"/>
    <cellStyle name="Input 9 7 19" xfId="11501" xr:uid="{00000000-0005-0000-0000-00003B2B0000}"/>
    <cellStyle name="Input 9 7 2" xfId="11502" xr:uid="{00000000-0005-0000-0000-00003C2B0000}"/>
    <cellStyle name="Input 9 7 2 10" xfId="11503" xr:uid="{00000000-0005-0000-0000-00003D2B0000}"/>
    <cellStyle name="Input 9 7 2 10 2" xfId="11504" xr:uid="{00000000-0005-0000-0000-00003E2B0000}"/>
    <cellStyle name="Input 9 7 2 11" xfId="11505" xr:uid="{00000000-0005-0000-0000-00003F2B0000}"/>
    <cellStyle name="Input 9 7 2 11 2" xfId="11506" xr:uid="{00000000-0005-0000-0000-0000402B0000}"/>
    <cellStyle name="Input 9 7 2 12" xfId="11507" xr:uid="{00000000-0005-0000-0000-0000412B0000}"/>
    <cellStyle name="Input 9 7 2 12 2" xfId="11508" xr:uid="{00000000-0005-0000-0000-0000422B0000}"/>
    <cellStyle name="Input 9 7 2 13" xfId="11509" xr:uid="{00000000-0005-0000-0000-0000432B0000}"/>
    <cellStyle name="Input 9 7 2 13 2" xfId="11510" xr:uid="{00000000-0005-0000-0000-0000442B0000}"/>
    <cellStyle name="Input 9 7 2 14" xfId="11511" xr:uid="{00000000-0005-0000-0000-0000452B0000}"/>
    <cellStyle name="Input 9 7 2 14 2" xfId="11512" xr:uid="{00000000-0005-0000-0000-0000462B0000}"/>
    <cellStyle name="Input 9 7 2 15" xfId="11513" xr:uid="{00000000-0005-0000-0000-0000472B0000}"/>
    <cellStyle name="Input 9 7 2 15 2" xfId="11514" xr:uid="{00000000-0005-0000-0000-0000482B0000}"/>
    <cellStyle name="Input 9 7 2 16" xfId="11515" xr:uid="{00000000-0005-0000-0000-0000492B0000}"/>
    <cellStyle name="Input 9 7 2 16 2" xfId="11516" xr:uid="{00000000-0005-0000-0000-00004A2B0000}"/>
    <cellStyle name="Input 9 7 2 17" xfId="11517" xr:uid="{00000000-0005-0000-0000-00004B2B0000}"/>
    <cellStyle name="Input 9 7 2 17 2" xfId="11518" xr:uid="{00000000-0005-0000-0000-00004C2B0000}"/>
    <cellStyle name="Input 9 7 2 18" xfId="11519" xr:uid="{00000000-0005-0000-0000-00004D2B0000}"/>
    <cellStyle name="Input 9 7 2 2" xfId="11520" xr:uid="{00000000-0005-0000-0000-00004E2B0000}"/>
    <cellStyle name="Input 9 7 2 2 2" xfId="11521" xr:uid="{00000000-0005-0000-0000-00004F2B0000}"/>
    <cellStyle name="Input 9 7 2 3" xfId="11522" xr:uid="{00000000-0005-0000-0000-0000502B0000}"/>
    <cellStyle name="Input 9 7 2 3 2" xfId="11523" xr:uid="{00000000-0005-0000-0000-0000512B0000}"/>
    <cellStyle name="Input 9 7 2 4" xfId="11524" xr:uid="{00000000-0005-0000-0000-0000522B0000}"/>
    <cellStyle name="Input 9 7 2 4 2" xfId="11525" xr:uid="{00000000-0005-0000-0000-0000532B0000}"/>
    <cellStyle name="Input 9 7 2 5" xfId="11526" xr:uid="{00000000-0005-0000-0000-0000542B0000}"/>
    <cellStyle name="Input 9 7 2 5 2" xfId="11527" xr:uid="{00000000-0005-0000-0000-0000552B0000}"/>
    <cellStyle name="Input 9 7 2 6" xfId="11528" xr:uid="{00000000-0005-0000-0000-0000562B0000}"/>
    <cellStyle name="Input 9 7 2 6 2" xfId="11529" xr:uid="{00000000-0005-0000-0000-0000572B0000}"/>
    <cellStyle name="Input 9 7 2 7" xfId="11530" xr:uid="{00000000-0005-0000-0000-0000582B0000}"/>
    <cellStyle name="Input 9 7 2 7 2" xfId="11531" xr:uid="{00000000-0005-0000-0000-0000592B0000}"/>
    <cellStyle name="Input 9 7 2 8" xfId="11532" xr:uid="{00000000-0005-0000-0000-00005A2B0000}"/>
    <cellStyle name="Input 9 7 2 8 2" xfId="11533" xr:uid="{00000000-0005-0000-0000-00005B2B0000}"/>
    <cellStyle name="Input 9 7 2 9" xfId="11534" xr:uid="{00000000-0005-0000-0000-00005C2B0000}"/>
    <cellStyle name="Input 9 7 2 9 2" xfId="11535" xr:uid="{00000000-0005-0000-0000-00005D2B0000}"/>
    <cellStyle name="Input 9 7 3" xfId="11536" xr:uid="{00000000-0005-0000-0000-00005E2B0000}"/>
    <cellStyle name="Input 9 7 3 10" xfId="11537" xr:uid="{00000000-0005-0000-0000-00005F2B0000}"/>
    <cellStyle name="Input 9 7 3 10 2" xfId="11538" xr:uid="{00000000-0005-0000-0000-0000602B0000}"/>
    <cellStyle name="Input 9 7 3 11" xfId="11539" xr:uid="{00000000-0005-0000-0000-0000612B0000}"/>
    <cellStyle name="Input 9 7 3 11 2" xfId="11540" xr:uid="{00000000-0005-0000-0000-0000622B0000}"/>
    <cellStyle name="Input 9 7 3 12" xfId="11541" xr:uid="{00000000-0005-0000-0000-0000632B0000}"/>
    <cellStyle name="Input 9 7 3 12 2" xfId="11542" xr:uid="{00000000-0005-0000-0000-0000642B0000}"/>
    <cellStyle name="Input 9 7 3 13" xfId="11543" xr:uid="{00000000-0005-0000-0000-0000652B0000}"/>
    <cellStyle name="Input 9 7 3 13 2" xfId="11544" xr:uid="{00000000-0005-0000-0000-0000662B0000}"/>
    <cellStyle name="Input 9 7 3 14" xfId="11545" xr:uid="{00000000-0005-0000-0000-0000672B0000}"/>
    <cellStyle name="Input 9 7 3 14 2" xfId="11546" xr:uid="{00000000-0005-0000-0000-0000682B0000}"/>
    <cellStyle name="Input 9 7 3 15" xfId="11547" xr:uid="{00000000-0005-0000-0000-0000692B0000}"/>
    <cellStyle name="Input 9 7 3 15 2" xfId="11548" xr:uid="{00000000-0005-0000-0000-00006A2B0000}"/>
    <cellStyle name="Input 9 7 3 16" xfId="11549" xr:uid="{00000000-0005-0000-0000-00006B2B0000}"/>
    <cellStyle name="Input 9 7 3 2" xfId="11550" xr:uid="{00000000-0005-0000-0000-00006C2B0000}"/>
    <cellStyle name="Input 9 7 3 2 2" xfId="11551" xr:uid="{00000000-0005-0000-0000-00006D2B0000}"/>
    <cellStyle name="Input 9 7 3 3" xfId="11552" xr:uid="{00000000-0005-0000-0000-00006E2B0000}"/>
    <cellStyle name="Input 9 7 3 3 2" xfId="11553" xr:uid="{00000000-0005-0000-0000-00006F2B0000}"/>
    <cellStyle name="Input 9 7 3 4" xfId="11554" xr:uid="{00000000-0005-0000-0000-0000702B0000}"/>
    <cellStyle name="Input 9 7 3 4 2" xfId="11555" xr:uid="{00000000-0005-0000-0000-0000712B0000}"/>
    <cellStyle name="Input 9 7 3 5" xfId="11556" xr:uid="{00000000-0005-0000-0000-0000722B0000}"/>
    <cellStyle name="Input 9 7 3 5 2" xfId="11557" xr:uid="{00000000-0005-0000-0000-0000732B0000}"/>
    <cellStyle name="Input 9 7 3 6" xfId="11558" xr:uid="{00000000-0005-0000-0000-0000742B0000}"/>
    <cellStyle name="Input 9 7 3 6 2" xfId="11559" xr:uid="{00000000-0005-0000-0000-0000752B0000}"/>
    <cellStyle name="Input 9 7 3 7" xfId="11560" xr:uid="{00000000-0005-0000-0000-0000762B0000}"/>
    <cellStyle name="Input 9 7 3 7 2" xfId="11561" xr:uid="{00000000-0005-0000-0000-0000772B0000}"/>
    <cellStyle name="Input 9 7 3 8" xfId="11562" xr:uid="{00000000-0005-0000-0000-0000782B0000}"/>
    <cellStyle name="Input 9 7 3 8 2" xfId="11563" xr:uid="{00000000-0005-0000-0000-0000792B0000}"/>
    <cellStyle name="Input 9 7 3 9" xfId="11564" xr:uid="{00000000-0005-0000-0000-00007A2B0000}"/>
    <cellStyle name="Input 9 7 3 9 2" xfId="11565" xr:uid="{00000000-0005-0000-0000-00007B2B0000}"/>
    <cellStyle name="Input 9 7 4" xfId="11566" xr:uid="{00000000-0005-0000-0000-00007C2B0000}"/>
    <cellStyle name="Input 9 7 4 10" xfId="11567" xr:uid="{00000000-0005-0000-0000-00007D2B0000}"/>
    <cellStyle name="Input 9 7 4 10 2" xfId="11568" xr:uid="{00000000-0005-0000-0000-00007E2B0000}"/>
    <cellStyle name="Input 9 7 4 11" xfId="11569" xr:uid="{00000000-0005-0000-0000-00007F2B0000}"/>
    <cellStyle name="Input 9 7 4 11 2" xfId="11570" xr:uid="{00000000-0005-0000-0000-0000802B0000}"/>
    <cellStyle name="Input 9 7 4 12" xfId="11571" xr:uid="{00000000-0005-0000-0000-0000812B0000}"/>
    <cellStyle name="Input 9 7 4 12 2" xfId="11572" xr:uid="{00000000-0005-0000-0000-0000822B0000}"/>
    <cellStyle name="Input 9 7 4 13" xfId="11573" xr:uid="{00000000-0005-0000-0000-0000832B0000}"/>
    <cellStyle name="Input 9 7 4 13 2" xfId="11574" xr:uid="{00000000-0005-0000-0000-0000842B0000}"/>
    <cellStyle name="Input 9 7 4 14" xfId="11575" xr:uid="{00000000-0005-0000-0000-0000852B0000}"/>
    <cellStyle name="Input 9 7 4 14 2" xfId="11576" xr:uid="{00000000-0005-0000-0000-0000862B0000}"/>
    <cellStyle name="Input 9 7 4 15" xfId="11577" xr:uid="{00000000-0005-0000-0000-0000872B0000}"/>
    <cellStyle name="Input 9 7 4 15 2" xfId="11578" xr:uid="{00000000-0005-0000-0000-0000882B0000}"/>
    <cellStyle name="Input 9 7 4 16" xfId="11579" xr:uid="{00000000-0005-0000-0000-0000892B0000}"/>
    <cellStyle name="Input 9 7 4 2" xfId="11580" xr:uid="{00000000-0005-0000-0000-00008A2B0000}"/>
    <cellStyle name="Input 9 7 4 2 2" xfId="11581" xr:uid="{00000000-0005-0000-0000-00008B2B0000}"/>
    <cellStyle name="Input 9 7 4 3" xfId="11582" xr:uid="{00000000-0005-0000-0000-00008C2B0000}"/>
    <cellStyle name="Input 9 7 4 3 2" xfId="11583" xr:uid="{00000000-0005-0000-0000-00008D2B0000}"/>
    <cellStyle name="Input 9 7 4 4" xfId="11584" xr:uid="{00000000-0005-0000-0000-00008E2B0000}"/>
    <cellStyle name="Input 9 7 4 4 2" xfId="11585" xr:uid="{00000000-0005-0000-0000-00008F2B0000}"/>
    <cellStyle name="Input 9 7 4 5" xfId="11586" xr:uid="{00000000-0005-0000-0000-0000902B0000}"/>
    <cellStyle name="Input 9 7 4 5 2" xfId="11587" xr:uid="{00000000-0005-0000-0000-0000912B0000}"/>
    <cellStyle name="Input 9 7 4 6" xfId="11588" xr:uid="{00000000-0005-0000-0000-0000922B0000}"/>
    <cellStyle name="Input 9 7 4 6 2" xfId="11589" xr:uid="{00000000-0005-0000-0000-0000932B0000}"/>
    <cellStyle name="Input 9 7 4 7" xfId="11590" xr:uid="{00000000-0005-0000-0000-0000942B0000}"/>
    <cellStyle name="Input 9 7 4 7 2" xfId="11591" xr:uid="{00000000-0005-0000-0000-0000952B0000}"/>
    <cellStyle name="Input 9 7 4 8" xfId="11592" xr:uid="{00000000-0005-0000-0000-0000962B0000}"/>
    <cellStyle name="Input 9 7 4 8 2" xfId="11593" xr:uid="{00000000-0005-0000-0000-0000972B0000}"/>
    <cellStyle name="Input 9 7 4 9" xfId="11594" xr:uid="{00000000-0005-0000-0000-0000982B0000}"/>
    <cellStyle name="Input 9 7 4 9 2" xfId="11595" xr:uid="{00000000-0005-0000-0000-0000992B0000}"/>
    <cellStyle name="Input 9 7 5" xfId="11596" xr:uid="{00000000-0005-0000-0000-00009A2B0000}"/>
    <cellStyle name="Input 9 7 5 10" xfId="11597" xr:uid="{00000000-0005-0000-0000-00009B2B0000}"/>
    <cellStyle name="Input 9 7 5 10 2" xfId="11598" xr:uid="{00000000-0005-0000-0000-00009C2B0000}"/>
    <cellStyle name="Input 9 7 5 11" xfId="11599" xr:uid="{00000000-0005-0000-0000-00009D2B0000}"/>
    <cellStyle name="Input 9 7 5 11 2" xfId="11600" xr:uid="{00000000-0005-0000-0000-00009E2B0000}"/>
    <cellStyle name="Input 9 7 5 12" xfId="11601" xr:uid="{00000000-0005-0000-0000-00009F2B0000}"/>
    <cellStyle name="Input 9 7 5 12 2" xfId="11602" xr:uid="{00000000-0005-0000-0000-0000A02B0000}"/>
    <cellStyle name="Input 9 7 5 13" xfId="11603" xr:uid="{00000000-0005-0000-0000-0000A12B0000}"/>
    <cellStyle name="Input 9 7 5 13 2" xfId="11604" xr:uid="{00000000-0005-0000-0000-0000A22B0000}"/>
    <cellStyle name="Input 9 7 5 14" xfId="11605" xr:uid="{00000000-0005-0000-0000-0000A32B0000}"/>
    <cellStyle name="Input 9 7 5 14 2" xfId="11606" xr:uid="{00000000-0005-0000-0000-0000A42B0000}"/>
    <cellStyle name="Input 9 7 5 15" xfId="11607" xr:uid="{00000000-0005-0000-0000-0000A52B0000}"/>
    <cellStyle name="Input 9 7 5 2" xfId="11608" xr:uid="{00000000-0005-0000-0000-0000A62B0000}"/>
    <cellStyle name="Input 9 7 5 2 2" xfId="11609" xr:uid="{00000000-0005-0000-0000-0000A72B0000}"/>
    <cellStyle name="Input 9 7 5 3" xfId="11610" xr:uid="{00000000-0005-0000-0000-0000A82B0000}"/>
    <cellStyle name="Input 9 7 5 3 2" xfId="11611" xr:uid="{00000000-0005-0000-0000-0000A92B0000}"/>
    <cellStyle name="Input 9 7 5 4" xfId="11612" xr:uid="{00000000-0005-0000-0000-0000AA2B0000}"/>
    <cellStyle name="Input 9 7 5 4 2" xfId="11613" xr:uid="{00000000-0005-0000-0000-0000AB2B0000}"/>
    <cellStyle name="Input 9 7 5 5" xfId="11614" xr:uid="{00000000-0005-0000-0000-0000AC2B0000}"/>
    <cellStyle name="Input 9 7 5 5 2" xfId="11615" xr:uid="{00000000-0005-0000-0000-0000AD2B0000}"/>
    <cellStyle name="Input 9 7 5 6" xfId="11616" xr:uid="{00000000-0005-0000-0000-0000AE2B0000}"/>
    <cellStyle name="Input 9 7 5 6 2" xfId="11617" xr:uid="{00000000-0005-0000-0000-0000AF2B0000}"/>
    <cellStyle name="Input 9 7 5 7" xfId="11618" xr:uid="{00000000-0005-0000-0000-0000B02B0000}"/>
    <cellStyle name="Input 9 7 5 7 2" xfId="11619" xr:uid="{00000000-0005-0000-0000-0000B12B0000}"/>
    <cellStyle name="Input 9 7 5 8" xfId="11620" xr:uid="{00000000-0005-0000-0000-0000B22B0000}"/>
    <cellStyle name="Input 9 7 5 8 2" xfId="11621" xr:uid="{00000000-0005-0000-0000-0000B32B0000}"/>
    <cellStyle name="Input 9 7 5 9" xfId="11622" xr:uid="{00000000-0005-0000-0000-0000B42B0000}"/>
    <cellStyle name="Input 9 7 5 9 2" xfId="11623" xr:uid="{00000000-0005-0000-0000-0000B52B0000}"/>
    <cellStyle name="Input 9 7 6" xfId="11624" xr:uid="{00000000-0005-0000-0000-0000B62B0000}"/>
    <cellStyle name="Input 9 7 6 2" xfId="11625" xr:uid="{00000000-0005-0000-0000-0000B72B0000}"/>
    <cellStyle name="Input 9 7 7" xfId="11626" xr:uid="{00000000-0005-0000-0000-0000B82B0000}"/>
    <cellStyle name="Input 9 7 7 2" xfId="11627" xr:uid="{00000000-0005-0000-0000-0000B92B0000}"/>
    <cellStyle name="Input 9 7 8" xfId="11628" xr:uid="{00000000-0005-0000-0000-0000BA2B0000}"/>
    <cellStyle name="Input 9 7 8 2" xfId="11629" xr:uid="{00000000-0005-0000-0000-0000BB2B0000}"/>
    <cellStyle name="Input 9 7 9" xfId="11630" xr:uid="{00000000-0005-0000-0000-0000BC2B0000}"/>
    <cellStyle name="Input 9 7 9 2" xfId="11631" xr:uid="{00000000-0005-0000-0000-0000BD2B0000}"/>
    <cellStyle name="Input 9 8" xfId="11632" xr:uid="{00000000-0005-0000-0000-0000BE2B0000}"/>
    <cellStyle name="Input 9 8 10" xfId="11633" xr:uid="{00000000-0005-0000-0000-0000BF2B0000}"/>
    <cellStyle name="Input 9 8 10 2" xfId="11634" xr:uid="{00000000-0005-0000-0000-0000C02B0000}"/>
    <cellStyle name="Input 9 8 11" xfId="11635" xr:uid="{00000000-0005-0000-0000-0000C12B0000}"/>
    <cellStyle name="Input 9 8 11 2" xfId="11636" xr:uid="{00000000-0005-0000-0000-0000C22B0000}"/>
    <cellStyle name="Input 9 8 12" xfId="11637" xr:uid="{00000000-0005-0000-0000-0000C32B0000}"/>
    <cellStyle name="Input 9 8 12 2" xfId="11638" xr:uid="{00000000-0005-0000-0000-0000C42B0000}"/>
    <cellStyle name="Input 9 8 13" xfId="11639" xr:uid="{00000000-0005-0000-0000-0000C52B0000}"/>
    <cellStyle name="Input 9 8 13 2" xfId="11640" xr:uid="{00000000-0005-0000-0000-0000C62B0000}"/>
    <cellStyle name="Input 9 8 14" xfId="11641" xr:uid="{00000000-0005-0000-0000-0000C72B0000}"/>
    <cellStyle name="Input 9 8 14 2" xfId="11642" xr:uid="{00000000-0005-0000-0000-0000C82B0000}"/>
    <cellStyle name="Input 9 8 15" xfId="11643" xr:uid="{00000000-0005-0000-0000-0000C92B0000}"/>
    <cellStyle name="Input 9 8 15 2" xfId="11644" xr:uid="{00000000-0005-0000-0000-0000CA2B0000}"/>
    <cellStyle name="Input 9 8 16" xfId="11645" xr:uid="{00000000-0005-0000-0000-0000CB2B0000}"/>
    <cellStyle name="Input 9 8 16 2" xfId="11646" xr:uid="{00000000-0005-0000-0000-0000CC2B0000}"/>
    <cellStyle name="Input 9 8 17" xfId="11647" xr:uid="{00000000-0005-0000-0000-0000CD2B0000}"/>
    <cellStyle name="Input 9 8 17 2" xfId="11648" xr:uid="{00000000-0005-0000-0000-0000CE2B0000}"/>
    <cellStyle name="Input 9 8 18" xfId="11649" xr:uid="{00000000-0005-0000-0000-0000CF2B0000}"/>
    <cellStyle name="Input 9 8 2" xfId="11650" xr:uid="{00000000-0005-0000-0000-0000D02B0000}"/>
    <cellStyle name="Input 9 8 2 10" xfId="11651" xr:uid="{00000000-0005-0000-0000-0000D12B0000}"/>
    <cellStyle name="Input 9 8 2 10 2" xfId="11652" xr:uid="{00000000-0005-0000-0000-0000D22B0000}"/>
    <cellStyle name="Input 9 8 2 11" xfId="11653" xr:uid="{00000000-0005-0000-0000-0000D32B0000}"/>
    <cellStyle name="Input 9 8 2 11 2" xfId="11654" xr:uid="{00000000-0005-0000-0000-0000D42B0000}"/>
    <cellStyle name="Input 9 8 2 12" xfId="11655" xr:uid="{00000000-0005-0000-0000-0000D52B0000}"/>
    <cellStyle name="Input 9 8 2 12 2" xfId="11656" xr:uid="{00000000-0005-0000-0000-0000D62B0000}"/>
    <cellStyle name="Input 9 8 2 13" xfId="11657" xr:uid="{00000000-0005-0000-0000-0000D72B0000}"/>
    <cellStyle name="Input 9 8 2 13 2" xfId="11658" xr:uid="{00000000-0005-0000-0000-0000D82B0000}"/>
    <cellStyle name="Input 9 8 2 14" xfId="11659" xr:uid="{00000000-0005-0000-0000-0000D92B0000}"/>
    <cellStyle name="Input 9 8 2 14 2" xfId="11660" xr:uid="{00000000-0005-0000-0000-0000DA2B0000}"/>
    <cellStyle name="Input 9 8 2 15" xfId="11661" xr:uid="{00000000-0005-0000-0000-0000DB2B0000}"/>
    <cellStyle name="Input 9 8 2 15 2" xfId="11662" xr:uid="{00000000-0005-0000-0000-0000DC2B0000}"/>
    <cellStyle name="Input 9 8 2 16" xfId="11663" xr:uid="{00000000-0005-0000-0000-0000DD2B0000}"/>
    <cellStyle name="Input 9 8 2 16 2" xfId="11664" xr:uid="{00000000-0005-0000-0000-0000DE2B0000}"/>
    <cellStyle name="Input 9 8 2 17" xfId="11665" xr:uid="{00000000-0005-0000-0000-0000DF2B0000}"/>
    <cellStyle name="Input 9 8 2 17 2" xfId="11666" xr:uid="{00000000-0005-0000-0000-0000E02B0000}"/>
    <cellStyle name="Input 9 8 2 18" xfId="11667" xr:uid="{00000000-0005-0000-0000-0000E12B0000}"/>
    <cellStyle name="Input 9 8 2 2" xfId="11668" xr:uid="{00000000-0005-0000-0000-0000E22B0000}"/>
    <cellStyle name="Input 9 8 2 2 2" xfId="11669" xr:uid="{00000000-0005-0000-0000-0000E32B0000}"/>
    <cellStyle name="Input 9 8 2 3" xfId="11670" xr:uid="{00000000-0005-0000-0000-0000E42B0000}"/>
    <cellStyle name="Input 9 8 2 3 2" xfId="11671" xr:uid="{00000000-0005-0000-0000-0000E52B0000}"/>
    <cellStyle name="Input 9 8 2 4" xfId="11672" xr:uid="{00000000-0005-0000-0000-0000E62B0000}"/>
    <cellStyle name="Input 9 8 2 4 2" xfId="11673" xr:uid="{00000000-0005-0000-0000-0000E72B0000}"/>
    <cellStyle name="Input 9 8 2 5" xfId="11674" xr:uid="{00000000-0005-0000-0000-0000E82B0000}"/>
    <cellStyle name="Input 9 8 2 5 2" xfId="11675" xr:uid="{00000000-0005-0000-0000-0000E92B0000}"/>
    <cellStyle name="Input 9 8 2 6" xfId="11676" xr:uid="{00000000-0005-0000-0000-0000EA2B0000}"/>
    <cellStyle name="Input 9 8 2 6 2" xfId="11677" xr:uid="{00000000-0005-0000-0000-0000EB2B0000}"/>
    <cellStyle name="Input 9 8 2 7" xfId="11678" xr:uid="{00000000-0005-0000-0000-0000EC2B0000}"/>
    <cellStyle name="Input 9 8 2 7 2" xfId="11679" xr:uid="{00000000-0005-0000-0000-0000ED2B0000}"/>
    <cellStyle name="Input 9 8 2 8" xfId="11680" xr:uid="{00000000-0005-0000-0000-0000EE2B0000}"/>
    <cellStyle name="Input 9 8 2 8 2" xfId="11681" xr:uid="{00000000-0005-0000-0000-0000EF2B0000}"/>
    <cellStyle name="Input 9 8 2 9" xfId="11682" xr:uid="{00000000-0005-0000-0000-0000F02B0000}"/>
    <cellStyle name="Input 9 8 2 9 2" xfId="11683" xr:uid="{00000000-0005-0000-0000-0000F12B0000}"/>
    <cellStyle name="Input 9 8 3" xfId="11684" xr:uid="{00000000-0005-0000-0000-0000F22B0000}"/>
    <cellStyle name="Input 9 8 3 10" xfId="11685" xr:uid="{00000000-0005-0000-0000-0000F32B0000}"/>
    <cellStyle name="Input 9 8 3 10 2" xfId="11686" xr:uid="{00000000-0005-0000-0000-0000F42B0000}"/>
    <cellStyle name="Input 9 8 3 11" xfId="11687" xr:uid="{00000000-0005-0000-0000-0000F52B0000}"/>
    <cellStyle name="Input 9 8 3 11 2" xfId="11688" xr:uid="{00000000-0005-0000-0000-0000F62B0000}"/>
    <cellStyle name="Input 9 8 3 12" xfId="11689" xr:uid="{00000000-0005-0000-0000-0000F72B0000}"/>
    <cellStyle name="Input 9 8 3 12 2" xfId="11690" xr:uid="{00000000-0005-0000-0000-0000F82B0000}"/>
    <cellStyle name="Input 9 8 3 13" xfId="11691" xr:uid="{00000000-0005-0000-0000-0000F92B0000}"/>
    <cellStyle name="Input 9 8 3 13 2" xfId="11692" xr:uid="{00000000-0005-0000-0000-0000FA2B0000}"/>
    <cellStyle name="Input 9 8 3 14" xfId="11693" xr:uid="{00000000-0005-0000-0000-0000FB2B0000}"/>
    <cellStyle name="Input 9 8 3 14 2" xfId="11694" xr:uid="{00000000-0005-0000-0000-0000FC2B0000}"/>
    <cellStyle name="Input 9 8 3 15" xfId="11695" xr:uid="{00000000-0005-0000-0000-0000FD2B0000}"/>
    <cellStyle name="Input 9 8 3 15 2" xfId="11696" xr:uid="{00000000-0005-0000-0000-0000FE2B0000}"/>
    <cellStyle name="Input 9 8 3 16" xfId="11697" xr:uid="{00000000-0005-0000-0000-0000FF2B0000}"/>
    <cellStyle name="Input 9 8 3 2" xfId="11698" xr:uid="{00000000-0005-0000-0000-0000002C0000}"/>
    <cellStyle name="Input 9 8 3 2 2" xfId="11699" xr:uid="{00000000-0005-0000-0000-0000012C0000}"/>
    <cellStyle name="Input 9 8 3 3" xfId="11700" xr:uid="{00000000-0005-0000-0000-0000022C0000}"/>
    <cellStyle name="Input 9 8 3 3 2" xfId="11701" xr:uid="{00000000-0005-0000-0000-0000032C0000}"/>
    <cellStyle name="Input 9 8 3 4" xfId="11702" xr:uid="{00000000-0005-0000-0000-0000042C0000}"/>
    <cellStyle name="Input 9 8 3 4 2" xfId="11703" xr:uid="{00000000-0005-0000-0000-0000052C0000}"/>
    <cellStyle name="Input 9 8 3 5" xfId="11704" xr:uid="{00000000-0005-0000-0000-0000062C0000}"/>
    <cellStyle name="Input 9 8 3 5 2" xfId="11705" xr:uid="{00000000-0005-0000-0000-0000072C0000}"/>
    <cellStyle name="Input 9 8 3 6" xfId="11706" xr:uid="{00000000-0005-0000-0000-0000082C0000}"/>
    <cellStyle name="Input 9 8 3 6 2" xfId="11707" xr:uid="{00000000-0005-0000-0000-0000092C0000}"/>
    <cellStyle name="Input 9 8 3 7" xfId="11708" xr:uid="{00000000-0005-0000-0000-00000A2C0000}"/>
    <cellStyle name="Input 9 8 3 7 2" xfId="11709" xr:uid="{00000000-0005-0000-0000-00000B2C0000}"/>
    <cellStyle name="Input 9 8 3 8" xfId="11710" xr:uid="{00000000-0005-0000-0000-00000C2C0000}"/>
    <cellStyle name="Input 9 8 3 8 2" xfId="11711" xr:uid="{00000000-0005-0000-0000-00000D2C0000}"/>
    <cellStyle name="Input 9 8 3 9" xfId="11712" xr:uid="{00000000-0005-0000-0000-00000E2C0000}"/>
    <cellStyle name="Input 9 8 3 9 2" xfId="11713" xr:uid="{00000000-0005-0000-0000-00000F2C0000}"/>
    <cellStyle name="Input 9 8 4" xfId="11714" xr:uid="{00000000-0005-0000-0000-0000102C0000}"/>
    <cellStyle name="Input 9 8 4 10" xfId="11715" xr:uid="{00000000-0005-0000-0000-0000112C0000}"/>
    <cellStyle name="Input 9 8 4 10 2" xfId="11716" xr:uid="{00000000-0005-0000-0000-0000122C0000}"/>
    <cellStyle name="Input 9 8 4 11" xfId="11717" xr:uid="{00000000-0005-0000-0000-0000132C0000}"/>
    <cellStyle name="Input 9 8 4 11 2" xfId="11718" xr:uid="{00000000-0005-0000-0000-0000142C0000}"/>
    <cellStyle name="Input 9 8 4 12" xfId="11719" xr:uid="{00000000-0005-0000-0000-0000152C0000}"/>
    <cellStyle name="Input 9 8 4 12 2" xfId="11720" xr:uid="{00000000-0005-0000-0000-0000162C0000}"/>
    <cellStyle name="Input 9 8 4 13" xfId="11721" xr:uid="{00000000-0005-0000-0000-0000172C0000}"/>
    <cellStyle name="Input 9 8 4 13 2" xfId="11722" xr:uid="{00000000-0005-0000-0000-0000182C0000}"/>
    <cellStyle name="Input 9 8 4 14" xfId="11723" xr:uid="{00000000-0005-0000-0000-0000192C0000}"/>
    <cellStyle name="Input 9 8 4 14 2" xfId="11724" xr:uid="{00000000-0005-0000-0000-00001A2C0000}"/>
    <cellStyle name="Input 9 8 4 15" xfId="11725" xr:uid="{00000000-0005-0000-0000-00001B2C0000}"/>
    <cellStyle name="Input 9 8 4 15 2" xfId="11726" xr:uid="{00000000-0005-0000-0000-00001C2C0000}"/>
    <cellStyle name="Input 9 8 4 16" xfId="11727" xr:uid="{00000000-0005-0000-0000-00001D2C0000}"/>
    <cellStyle name="Input 9 8 4 2" xfId="11728" xr:uid="{00000000-0005-0000-0000-00001E2C0000}"/>
    <cellStyle name="Input 9 8 4 2 2" xfId="11729" xr:uid="{00000000-0005-0000-0000-00001F2C0000}"/>
    <cellStyle name="Input 9 8 4 3" xfId="11730" xr:uid="{00000000-0005-0000-0000-0000202C0000}"/>
    <cellStyle name="Input 9 8 4 3 2" xfId="11731" xr:uid="{00000000-0005-0000-0000-0000212C0000}"/>
    <cellStyle name="Input 9 8 4 4" xfId="11732" xr:uid="{00000000-0005-0000-0000-0000222C0000}"/>
    <cellStyle name="Input 9 8 4 4 2" xfId="11733" xr:uid="{00000000-0005-0000-0000-0000232C0000}"/>
    <cellStyle name="Input 9 8 4 5" xfId="11734" xr:uid="{00000000-0005-0000-0000-0000242C0000}"/>
    <cellStyle name="Input 9 8 4 5 2" xfId="11735" xr:uid="{00000000-0005-0000-0000-0000252C0000}"/>
    <cellStyle name="Input 9 8 4 6" xfId="11736" xr:uid="{00000000-0005-0000-0000-0000262C0000}"/>
    <cellStyle name="Input 9 8 4 6 2" xfId="11737" xr:uid="{00000000-0005-0000-0000-0000272C0000}"/>
    <cellStyle name="Input 9 8 4 7" xfId="11738" xr:uid="{00000000-0005-0000-0000-0000282C0000}"/>
    <cellStyle name="Input 9 8 4 7 2" xfId="11739" xr:uid="{00000000-0005-0000-0000-0000292C0000}"/>
    <cellStyle name="Input 9 8 4 8" xfId="11740" xr:uid="{00000000-0005-0000-0000-00002A2C0000}"/>
    <cellStyle name="Input 9 8 4 8 2" xfId="11741" xr:uid="{00000000-0005-0000-0000-00002B2C0000}"/>
    <cellStyle name="Input 9 8 4 9" xfId="11742" xr:uid="{00000000-0005-0000-0000-00002C2C0000}"/>
    <cellStyle name="Input 9 8 4 9 2" xfId="11743" xr:uid="{00000000-0005-0000-0000-00002D2C0000}"/>
    <cellStyle name="Input 9 8 5" xfId="11744" xr:uid="{00000000-0005-0000-0000-00002E2C0000}"/>
    <cellStyle name="Input 9 8 5 10" xfId="11745" xr:uid="{00000000-0005-0000-0000-00002F2C0000}"/>
    <cellStyle name="Input 9 8 5 10 2" xfId="11746" xr:uid="{00000000-0005-0000-0000-0000302C0000}"/>
    <cellStyle name="Input 9 8 5 11" xfId="11747" xr:uid="{00000000-0005-0000-0000-0000312C0000}"/>
    <cellStyle name="Input 9 8 5 11 2" xfId="11748" xr:uid="{00000000-0005-0000-0000-0000322C0000}"/>
    <cellStyle name="Input 9 8 5 12" xfId="11749" xr:uid="{00000000-0005-0000-0000-0000332C0000}"/>
    <cellStyle name="Input 9 8 5 12 2" xfId="11750" xr:uid="{00000000-0005-0000-0000-0000342C0000}"/>
    <cellStyle name="Input 9 8 5 13" xfId="11751" xr:uid="{00000000-0005-0000-0000-0000352C0000}"/>
    <cellStyle name="Input 9 8 5 13 2" xfId="11752" xr:uid="{00000000-0005-0000-0000-0000362C0000}"/>
    <cellStyle name="Input 9 8 5 14" xfId="11753" xr:uid="{00000000-0005-0000-0000-0000372C0000}"/>
    <cellStyle name="Input 9 8 5 2" xfId="11754" xr:uid="{00000000-0005-0000-0000-0000382C0000}"/>
    <cellStyle name="Input 9 8 5 2 2" xfId="11755" xr:uid="{00000000-0005-0000-0000-0000392C0000}"/>
    <cellStyle name="Input 9 8 5 3" xfId="11756" xr:uid="{00000000-0005-0000-0000-00003A2C0000}"/>
    <cellStyle name="Input 9 8 5 3 2" xfId="11757" xr:uid="{00000000-0005-0000-0000-00003B2C0000}"/>
    <cellStyle name="Input 9 8 5 4" xfId="11758" xr:uid="{00000000-0005-0000-0000-00003C2C0000}"/>
    <cellStyle name="Input 9 8 5 4 2" xfId="11759" xr:uid="{00000000-0005-0000-0000-00003D2C0000}"/>
    <cellStyle name="Input 9 8 5 5" xfId="11760" xr:uid="{00000000-0005-0000-0000-00003E2C0000}"/>
    <cellStyle name="Input 9 8 5 5 2" xfId="11761" xr:uid="{00000000-0005-0000-0000-00003F2C0000}"/>
    <cellStyle name="Input 9 8 5 6" xfId="11762" xr:uid="{00000000-0005-0000-0000-0000402C0000}"/>
    <cellStyle name="Input 9 8 5 6 2" xfId="11763" xr:uid="{00000000-0005-0000-0000-0000412C0000}"/>
    <cellStyle name="Input 9 8 5 7" xfId="11764" xr:uid="{00000000-0005-0000-0000-0000422C0000}"/>
    <cellStyle name="Input 9 8 5 7 2" xfId="11765" xr:uid="{00000000-0005-0000-0000-0000432C0000}"/>
    <cellStyle name="Input 9 8 5 8" xfId="11766" xr:uid="{00000000-0005-0000-0000-0000442C0000}"/>
    <cellStyle name="Input 9 8 5 8 2" xfId="11767" xr:uid="{00000000-0005-0000-0000-0000452C0000}"/>
    <cellStyle name="Input 9 8 5 9" xfId="11768" xr:uid="{00000000-0005-0000-0000-0000462C0000}"/>
    <cellStyle name="Input 9 8 5 9 2" xfId="11769" xr:uid="{00000000-0005-0000-0000-0000472C0000}"/>
    <cellStyle name="Input 9 8 6" xfId="11770" xr:uid="{00000000-0005-0000-0000-0000482C0000}"/>
    <cellStyle name="Input 9 8 6 2" xfId="11771" xr:uid="{00000000-0005-0000-0000-0000492C0000}"/>
    <cellStyle name="Input 9 8 7" xfId="11772" xr:uid="{00000000-0005-0000-0000-00004A2C0000}"/>
    <cellStyle name="Input 9 8 7 2" xfId="11773" xr:uid="{00000000-0005-0000-0000-00004B2C0000}"/>
    <cellStyle name="Input 9 8 8" xfId="11774" xr:uid="{00000000-0005-0000-0000-00004C2C0000}"/>
    <cellStyle name="Input 9 8 8 2" xfId="11775" xr:uid="{00000000-0005-0000-0000-00004D2C0000}"/>
    <cellStyle name="Input 9 8 9" xfId="11776" xr:uid="{00000000-0005-0000-0000-00004E2C0000}"/>
    <cellStyle name="Input 9 8 9 2" xfId="11777" xr:uid="{00000000-0005-0000-0000-00004F2C0000}"/>
    <cellStyle name="Input 9 9" xfId="11778" xr:uid="{00000000-0005-0000-0000-0000502C0000}"/>
    <cellStyle name="Input 9 9 10" xfId="11779" xr:uid="{00000000-0005-0000-0000-0000512C0000}"/>
    <cellStyle name="Input 9 9 10 2" xfId="11780" xr:uid="{00000000-0005-0000-0000-0000522C0000}"/>
    <cellStyle name="Input 9 9 11" xfId="11781" xr:uid="{00000000-0005-0000-0000-0000532C0000}"/>
    <cellStyle name="Input 9 9 11 2" xfId="11782" xr:uid="{00000000-0005-0000-0000-0000542C0000}"/>
    <cellStyle name="Input 9 9 12" xfId="11783" xr:uid="{00000000-0005-0000-0000-0000552C0000}"/>
    <cellStyle name="Input 9 9 12 2" xfId="11784" xr:uid="{00000000-0005-0000-0000-0000562C0000}"/>
    <cellStyle name="Input 9 9 13" xfId="11785" xr:uid="{00000000-0005-0000-0000-0000572C0000}"/>
    <cellStyle name="Input 9 9 13 2" xfId="11786" xr:uid="{00000000-0005-0000-0000-0000582C0000}"/>
    <cellStyle name="Input 9 9 14" xfId="11787" xr:uid="{00000000-0005-0000-0000-0000592C0000}"/>
    <cellStyle name="Input 9 9 14 2" xfId="11788" xr:uid="{00000000-0005-0000-0000-00005A2C0000}"/>
    <cellStyle name="Input 9 9 15" xfId="11789" xr:uid="{00000000-0005-0000-0000-00005B2C0000}"/>
    <cellStyle name="Input 9 9 15 2" xfId="11790" xr:uid="{00000000-0005-0000-0000-00005C2C0000}"/>
    <cellStyle name="Input 9 9 16" xfId="11791" xr:uid="{00000000-0005-0000-0000-00005D2C0000}"/>
    <cellStyle name="Input 9 9 16 2" xfId="11792" xr:uid="{00000000-0005-0000-0000-00005E2C0000}"/>
    <cellStyle name="Input 9 9 17" xfId="11793" xr:uid="{00000000-0005-0000-0000-00005F2C0000}"/>
    <cellStyle name="Input 9 9 17 2" xfId="11794" xr:uid="{00000000-0005-0000-0000-0000602C0000}"/>
    <cellStyle name="Input 9 9 18" xfId="11795" xr:uid="{00000000-0005-0000-0000-0000612C0000}"/>
    <cellStyle name="Input 9 9 2" xfId="11796" xr:uid="{00000000-0005-0000-0000-0000622C0000}"/>
    <cellStyle name="Input 9 9 2 10" xfId="11797" xr:uid="{00000000-0005-0000-0000-0000632C0000}"/>
    <cellStyle name="Input 9 9 2 10 2" xfId="11798" xr:uid="{00000000-0005-0000-0000-0000642C0000}"/>
    <cellStyle name="Input 9 9 2 11" xfId="11799" xr:uid="{00000000-0005-0000-0000-0000652C0000}"/>
    <cellStyle name="Input 9 9 2 11 2" xfId="11800" xr:uid="{00000000-0005-0000-0000-0000662C0000}"/>
    <cellStyle name="Input 9 9 2 12" xfId="11801" xr:uid="{00000000-0005-0000-0000-0000672C0000}"/>
    <cellStyle name="Input 9 9 2 12 2" xfId="11802" xr:uid="{00000000-0005-0000-0000-0000682C0000}"/>
    <cellStyle name="Input 9 9 2 13" xfId="11803" xr:uid="{00000000-0005-0000-0000-0000692C0000}"/>
    <cellStyle name="Input 9 9 2 13 2" xfId="11804" xr:uid="{00000000-0005-0000-0000-00006A2C0000}"/>
    <cellStyle name="Input 9 9 2 14" xfId="11805" xr:uid="{00000000-0005-0000-0000-00006B2C0000}"/>
    <cellStyle name="Input 9 9 2 14 2" xfId="11806" xr:uid="{00000000-0005-0000-0000-00006C2C0000}"/>
    <cellStyle name="Input 9 9 2 15" xfId="11807" xr:uid="{00000000-0005-0000-0000-00006D2C0000}"/>
    <cellStyle name="Input 9 9 2 15 2" xfId="11808" xr:uid="{00000000-0005-0000-0000-00006E2C0000}"/>
    <cellStyle name="Input 9 9 2 16" xfId="11809" xr:uid="{00000000-0005-0000-0000-00006F2C0000}"/>
    <cellStyle name="Input 9 9 2 16 2" xfId="11810" xr:uid="{00000000-0005-0000-0000-0000702C0000}"/>
    <cellStyle name="Input 9 9 2 17" xfId="11811" xr:uid="{00000000-0005-0000-0000-0000712C0000}"/>
    <cellStyle name="Input 9 9 2 17 2" xfId="11812" xr:uid="{00000000-0005-0000-0000-0000722C0000}"/>
    <cellStyle name="Input 9 9 2 18" xfId="11813" xr:uid="{00000000-0005-0000-0000-0000732C0000}"/>
    <cellStyle name="Input 9 9 2 2" xfId="11814" xr:uid="{00000000-0005-0000-0000-0000742C0000}"/>
    <cellStyle name="Input 9 9 2 2 2" xfId="11815" xr:uid="{00000000-0005-0000-0000-0000752C0000}"/>
    <cellStyle name="Input 9 9 2 3" xfId="11816" xr:uid="{00000000-0005-0000-0000-0000762C0000}"/>
    <cellStyle name="Input 9 9 2 3 2" xfId="11817" xr:uid="{00000000-0005-0000-0000-0000772C0000}"/>
    <cellStyle name="Input 9 9 2 4" xfId="11818" xr:uid="{00000000-0005-0000-0000-0000782C0000}"/>
    <cellStyle name="Input 9 9 2 4 2" xfId="11819" xr:uid="{00000000-0005-0000-0000-0000792C0000}"/>
    <cellStyle name="Input 9 9 2 5" xfId="11820" xr:uid="{00000000-0005-0000-0000-00007A2C0000}"/>
    <cellStyle name="Input 9 9 2 5 2" xfId="11821" xr:uid="{00000000-0005-0000-0000-00007B2C0000}"/>
    <cellStyle name="Input 9 9 2 6" xfId="11822" xr:uid="{00000000-0005-0000-0000-00007C2C0000}"/>
    <cellStyle name="Input 9 9 2 6 2" xfId="11823" xr:uid="{00000000-0005-0000-0000-00007D2C0000}"/>
    <cellStyle name="Input 9 9 2 7" xfId="11824" xr:uid="{00000000-0005-0000-0000-00007E2C0000}"/>
    <cellStyle name="Input 9 9 2 7 2" xfId="11825" xr:uid="{00000000-0005-0000-0000-00007F2C0000}"/>
    <cellStyle name="Input 9 9 2 8" xfId="11826" xr:uid="{00000000-0005-0000-0000-0000802C0000}"/>
    <cellStyle name="Input 9 9 2 8 2" xfId="11827" xr:uid="{00000000-0005-0000-0000-0000812C0000}"/>
    <cellStyle name="Input 9 9 2 9" xfId="11828" xr:uid="{00000000-0005-0000-0000-0000822C0000}"/>
    <cellStyle name="Input 9 9 2 9 2" xfId="11829" xr:uid="{00000000-0005-0000-0000-0000832C0000}"/>
    <cellStyle name="Input 9 9 3" xfId="11830" xr:uid="{00000000-0005-0000-0000-0000842C0000}"/>
    <cellStyle name="Input 9 9 3 10" xfId="11831" xr:uid="{00000000-0005-0000-0000-0000852C0000}"/>
    <cellStyle name="Input 9 9 3 10 2" xfId="11832" xr:uid="{00000000-0005-0000-0000-0000862C0000}"/>
    <cellStyle name="Input 9 9 3 11" xfId="11833" xr:uid="{00000000-0005-0000-0000-0000872C0000}"/>
    <cellStyle name="Input 9 9 3 11 2" xfId="11834" xr:uid="{00000000-0005-0000-0000-0000882C0000}"/>
    <cellStyle name="Input 9 9 3 12" xfId="11835" xr:uid="{00000000-0005-0000-0000-0000892C0000}"/>
    <cellStyle name="Input 9 9 3 12 2" xfId="11836" xr:uid="{00000000-0005-0000-0000-00008A2C0000}"/>
    <cellStyle name="Input 9 9 3 13" xfId="11837" xr:uid="{00000000-0005-0000-0000-00008B2C0000}"/>
    <cellStyle name="Input 9 9 3 13 2" xfId="11838" xr:uid="{00000000-0005-0000-0000-00008C2C0000}"/>
    <cellStyle name="Input 9 9 3 14" xfId="11839" xr:uid="{00000000-0005-0000-0000-00008D2C0000}"/>
    <cellStyle name="Input 9 9 3 14 2" xfId="11840" xr:uid="{00000000-0005-0000-0000-00008E2C0000}"/>
    <cellStyle name="Input 9 9 3 15" xfId="11841" xr:uid="{00000000-0005-0000-0000-00008F2C0000}"/>
    <cellStyle name="Input 9 9 3 15 2" xfId="11842" xr:uid="{00000000-0005-0000-0000-0000902C0000}"/>
    <cellStyle name="Input 9 9 3 16" xfId="11843" xr:uid="{00000000-0005-0000-0000-0000912C0000}"/>
    <cellStyle name="Input 9 9 3 2" xfId="11844" xr:uid="{00000000-0005-0000-0000-0000922C0000}"/>
    <cellStyle name="Input 9 9 3 2 2" xfId="11845" xr:uid="{00000000-0005-0000-0000-0000932C0000}"/>
    <cellStyle name="Input 9 9 3 3" xfId="11846" xr:uid="{00000000-0005-0000-0000-0000942C0000}"/>
    <cellStyle name="Input 9 9 3 3 2" xfId="11847" xr:uid="{00000000-0005-0000-0000-0000952C0000}"/>
    <cellStyle name="Input 9 9 3 4" xfId="11848" xr:uid="{00000000-0005-0000-0000-0000962C0000}"/>
    <cellStyle name="Input 9 9 3 4 2" xfId="11849" xr:uid="{00000000-0005-0000-0000-0000972C0000}"/>
    <cellStyle name="Input 9 9 3 5" xfId="11850" xr:uid="{00000000-0005-0000-0000-0000982C0000}"/>
    <cellStyle name="Input 9 9 3 5 2" xfId="11851" xr:uid="{00000000-0005-0000-0000-0000992C0000}"/>
    <cellStyle name="Input 9 9 3 6" xfId="11852" xr:uid="{00000000-0005-0000-0000-00009A2C0000}"/>
    <cellStyle name="Input 9 9 3 6 2" xfId="11853" xr:uid="{00000000-0005-0000-0000-00009B2C0000}"/>
    <cellStyle name="Input 9 9 3 7" xfId="11854" xr:uid="{00000000-0005-0000-0000-00009C2C0000}"/>
    <cellStyle name="Input 9 9 3 7 2" xfId="11855" xr:uid="{00000000-0005-0000-0000-00009D2C0000}"/>
    <cellStyle name="Input 9 9 3 8" xfId="11856" xr:uid="{00000000-0005-0000-0000-00009E2C0000}"/>
    <cellStyle name="Input 9 9 3 8 2" xfId="11857" xr:uid="{00000000-0005-0000-0000-00009F2C0000}"/>
    <cellStyle name="Input 9 9 3 9" xfId="11858" xr:uid="{00000000-0005-0000-0000-0000A02C0000}"/>
    <cellStyle name="Input 9 9 3 9 2" xfId="11859" xr:uid="{00000000-0005-0000-0000-0000A12C0000}"/>
    <cellStyle name="Input 9 9 4" xfId="11860" xr:uid="{00000000-0005-0000-0000-0000A22C0000}"/>
    <cellStyle name="Input 9 9 4 10" xfId="11861" xr:uid="{00000000-0005-0000-0000-0000A32C0000}"/>
    <cellStyle name="Input 9 9 4 10 2" xfId="11862" xr:uid="{00000000-0005-0000-0000-0000A42C0000}"/>
    <cellStyle name="Input 9 9 4 11" xfId="11863" xr:uid="{00000000-0005-0000-0000-0000A52C0000}"/>
    <cellStyle name="Input 9 9 4 11 2" xfId="11864" xr:uid="{00000000-0005-0000-0000-0000A62C0000}"/>
    <cellStyle name="Input 9 9 4 12" xfId="11865" xr:uid="{00000000-0005-0000-0000-0000A72C0000}"/>
    <cellStyle name="Input 9 9 4 12 2" xfId="11866" xr:uid="{00000000-0005-0000-0000-0000A82C0000}"/>
    <cellStyle name="Input 9 9 4 13" xfId="11867" xr:uid="{00000000-0005-0000-0000-0000A92C0000}"/>
    <cellStyle name="Input 9 9 4 13 2" xfId="11868" xr:uid="{00000000-0005-0000-0000-0000AA2C0000}"/>
    <cellStyle name="Input 9 9 4 14" xfId="11869" xr:uid="{00000000-0005-0000-0000-0000AB2C0000}"/>
    <cellStyle name="Input 9 9 4 14 2" xfId="11870" xr:uid="{00000000-0005-0000-0000-0000AC2C0000}"/>
    <cellStyle name="Input 9 9 4 15" xfId="11871" xr:uid="{00000000-0005-0000-0000-0000AD2C0000}"/>
    <cellStyle name="Input 9 9 4 15 2" xfId="11872" xr:uid="{00000000-0005-0000-0000-0000AE2C0000}"/>
    <cellStyle name="Input 9 9 4 16" xfId="11873" xr:uid="{00000000-0005-0000-0000-0000AF2C0000}"/>
    <cellStyle name="Input 9 9 4 2" xfId="11874" xr:uid="{00000000-0005-0000-0000-0000B02C0000}"/>
    <cellStyle name="Input 9 9 4 2 2" xfId="11875" xr:uid="{00000000-0005-0000-0000-0000B12C0000}"/>
    <cellStyle name="Input 9 9 4 3" xfId="11876" xr:uid="{00000000-0005-0000-0000-0000B22C0000}"/>
    <cellStyle name="Input 9 9 4 3 2" xfId="11877" xr:uid="{00000000-0005-0000-0000-0000B32C0000}"/>
    <cellStyle name="Input 9 9 4 4" xfId="11878" xr:uid="{00000000-0005-0000-0000-0000B42C0000}"/>
    <cellStyle name="Input 9 9 4 4 2" xfId="11879" xr:uid="{00000000-0005-0000-0000-0000B52C0000}"/>
    <cellStyle name="Input 9 9 4 5" xfId="11880" xr:uid="{00000000-0005-0000-0000-0000B62C0000}"/>
    <cellStyle name="Input 9 9 4 5 2" xfId="11881" xr:uid="{00000000-0005-0000-0000-0000B72C0000}"/>
    <cellStyle name="Input 9 9 4 6" xfId="11882" xr:uid="{00000000-0005-0000-0000-0000B82C0000}"/>
    <cellStyle name="Input 9 9 4 6 2" xfId="11883" xr:uid="{00000000-0005-0000-0000-0000B92C0000}"/>
    <cellStyle name="Input 9 9 4 7" xfId="11884" xr:uid="{00000000-0005-0000-0000-0000BA2C0000}"/>
    <cellStyle name="Input 9 9 4 7 2" xfId="11885" xr:uid="{00000000-0005-0000-0000-0000BB2C0000}"/>
    <cellStyle name="Input 9 9 4 8" xfId="11886" xr:uid="{00000000-0005-0000-0000-0000BC2C0000}"/>
    <cellStyle name="Input 9 9 4 8 2" xfId="11887" xr:uid="{00000000-0005-0000-0000-0000BD2C0000}"/>
    <cellStyle name="Input 9 9 4 9" xfId="11888" xr:uid="{00000000-0005-0000-0000-0000BE2C0000}"/>
    <cellStyle name="Input 9 9 4 9 2" xfId="11889" xr:uid="{00000000-0005-0000-0000-0000BF2C0000}"/>
    <cellStyle name="Input 9 9 5" xfId="11890" xr:uid="{00000000-0005-0000-0000-0000C02C0000}"/>
    <cellStyle name="Input 9 9 5 10" xfId="11891" xr:uid="{00000000-0005-0000-0000-0000C12C0000}"/>
    <cellStyle name="Input 9 9 5 10 2" xfId="11892" xr:uid="{00000000-0005-0000-0000-0000C22C0000}"/>
    <cellStyle name="Input 9 9 5 11" xfId="11893" xr:uid="{00000000-0005-0000-0000-0000C32C0000}"/>
    <cellStyle name="Input 9 9 5 11 2" xfId="11894" xr:uid="{00000000-0005-0000-0000-0000C42C0000}"/>
    <cellStyle name="Input 9 9 5 12" xfId="11895" xr:uid="{00000000-0005-0000-0000-0000C52C0000}"/>
    <cellStyle name="Input 9 9 5 12 2" xfId="11896" xr:uid="{00000000-0005-0000-0000-0000C62C0000}"/>
    <cellStyle name="Input 9 9 5 13" xfId="11897" xr:uid="{00000000-0005-0000-0000-0000C72C0000}"/>
    <cellStyle name="Input 9 9 5 13 2" xfId="11898" xr:uid="{00000000-0005-0000-0000-0000C82C0000}"/>
    <cellStyle name="Input 9 9 5 14" xfId="11899" xr:uid="{00000000-0005-0000-0000-0000C92C0000}"/>
    <cellStyle name="Input 9 9 5 2" xfId="11900" xr:uid="{00000000-0005-0000-0000-0000CA2C0000}"/>
    <cellStyle name="Input 9 9 5 2 2" xfId="11901" xr:uid="{00000000-0005-0000-0000-0000CB2C0000}"/>
    <cellStyle name="Input 9 9 5 3" xfId="11902" xr:uid="{00000000-0005-0000-0000-0000CC2C0000}"/>
    <cellStyle name="Input 9 9 5 3 2" xfId="11903" xr:uid="{00000000-0005-0000-0000-0000CD2C0000}"/>
    <cellStyle name="Input 9 9 5 4" xfId="11904" xr:uid="{00000000-0005-0000-0000-0000CE2C0000}"/>
    <cellStyle name="Input 9 9 5 4 2" xfId="11905" xr:uid="{00000000-0005-0000-0000-0000CF2C0000}"/>
    <cellStyle name="Input 9 9 5 5" xfId="11906" xr:uid="{00000000-0005-0000-0000-0000D02C0000}"/>
    <cellStyle name="Input 9 9 5 5 2" xfId="11907" xr:uid="{00000000-0005-0000-0000-0000D12C0000}"/>
    <cellStyle name="Input 9 9 5 6" xfId="11908" xr:uid="{00000000-0005-0000-0000-0000D22C0000}"/>
    <cellStyle name="Input 9 9 5 6 2" xfId="11909" xr:uid="{00000000-0005-0000-0000-0000D32C0000}"/>
    <cellStyle name="Input 9 9 5 7" xfId="11910" xr:uid="{00000000-0005-0000-0000-0000D42C0000}"/>
    <cellStyle name="Input 9 9 5 7 2" xfId="11911" xr:uid="{00000000-0005-0000-0000-0000D52C0000}"/>
    <cellStyle name="Input 9 9 5 8" xfId="11912" xr:uid="{00000000-0005-0000-0000-0000D62C0000}"/>
    <cellStyle name="Input 9 9 5 8 2" xfId="11913" xr:uid="{00000000-0005-0000-0000-0000D72C0000}"/>
    <cellStyle name="Input 9 9 5 9" xfId="11914" xr:uid="{00000000-0005-0000-0000-0000D82C0000}"/>
    <cellStyle name="Input 9 9 5 9 2" xfId="11915" xr:uid="{00000000-0005-0000-0000-0000D92C0000}"/>
    <cellStyle name="Input 9 9 6" xfId="11916" xr:uid="{00000000-0005-0000-0000-0000DA2C0000}"/>
    <cellStyle name="Input 9 9 6 2" xfId="11917" xr:uid="{00000000-0005-0000-0000-0000DB2C0000}"/>
    <cellStyle name="Input 9 9 7" xfId="11918" xr:uid="{00000000-0005-0000-0000-0000DC2C0000}"/>
    <cellStyle name="Input 9 9 7 2" xfId="11919" xr:uid="{00000000-0005-0000-0000-0000DD2C0000}"/>
    <cellStyle name="Input 9 9 8" xfId="11920" xr:uid="{00000000-0005-0000-0000-0000DE2C0000}"/>
    <cellStyle name="Input 9 9 8 2" xfId="11921" xr:uid="{00000000-0005-0000-0000-0000DF2C0000}"/>
    <cellStyle name="Input 9 9 9" xfId="11922" xr:uid="{00000000-0005-0000-0000-0000E02C0000}"/>
    <cellStyle name="Input 9 9 9 2" xfId="11923" xr:uid="{00000000-0005-0000-0000-0000E12C0000}"/>
    <cellStyle name="Linked Cell 10" xfId="11924" xr:uid="{00000000-0005-0000-0000-0000E22C0000}"/>
    <cellStyle name="Linked Cell 2" xfId="432" xr:uid="{00000000-0005-0000-0000-0000E32C0000}"/>
    <cellStyle name="Linked Cell 2 2" xfId="433" xr:uid="{00000000-0005-0000-0000-0000E42C0000}"/>
    <cellStyle name="Linked Cell 2 3" xfId="11925" xr:uid="{00000000-0005-0000-0000-0000E52C0000}"/>
    <cellStyle name="Linked Cell 3" xfId="434" xr:uid="{00000000-0005-0000-0000-0000E62C0000}"/>
    <cellStyle name="Linked Cell 3 2" xfId="11926" xr:uid="{00000000-0005-0000-0000-0000E72C0000}"/>
    <cellStyle name="Linked Cell 4" xfId="435" xr:uid="{00000000-0005-0000-0000-0000E82C0000}"/>
    <cellStyle name="Linked Cell 4 2" xfId="11927" xr:uid="{00000000-0005-0000-0000-0000E92C0000}"/>
    <cellStyle name="Linked Cell 5" xfId="11928" xr:uid="{00000000-0005-0000-0000-0000EA2C0000}"/>
    <cellStyle name="Linked Cell 6" xfId="11929" xr:uid="{00000000-0005-0000-0000-0000EB2C0000}"/>
    <cellStyle name="Linked Cell 7" xfId="11930" xr:uid="{00000000-0005-0000-0000-0000EC2C0000}"/>
    <cellStyle name="Linked Cell 8" xfId="11931" xr:uid="{00000000-0005-0000-0000-0000ED2C0000}"/>
    <cellStyle name="Linked Cell 9" xfId="11932" xr:uid="{00000000-0005-0000-0000-0000EE2C0000}"/>
    <cellStyle name="Neutral 10" xfId="11933" xr:uid="{00000000-0005-0000-0000-0000EF2C0000}"/>
    <cellStyle name="Neutral 2" xfId="436" xr:uid="{00000000-0005-0000-0000-0000F02C0000}"/>
    <cellStyle name="Neutral 2 2" xfId="437" xr:uid="{00000000-0005-0000-0000-0000F12C0000}"/>
    <cellStyle name="Neutral 2 3" xfId="11934" xr:uid="{00000000-0005-0000-0000-0000F22C0000}"/>
    <cellStyle name="Neutral 3" xfId="438" xr:uid="{00000000-0005-0000-0000-0000F32C0000}"/>
    <cellStyle name="Neutral 3 2" xfId="11935" xr:uid="{00000000-0005-0000-0000-0000F42C0000}"/>
    <cellStyle name="Neutral 4" xfId="439" xr:uid="{00000000-0005-0000-0000-0000F52C0000}"/>
    <cellStyle name="Neutral 4 2" xfId="11936" xr:uid="{00000000-0005-0000-0000-0000F62C0000}"/>
    <cellStyle name="Neutral 5" xfId="11937" xr:uid="{00000000-0005-0000-0000-0000F72C0000}"/>
    <cellStyle name="Neutral 6" xfId="11938" xr:uid="{00000000-0005-0000-0000-0000F82C0000}"/>
    <cellStyle name="Neutral 7" xfId="11939" xr:uid="{00000000-0005-0000-0000-0000F92C0000}"/>
    <cellStyle name="Neutral 8" xfId="11940" xr:uid="{00000000-0005-0000-0000-0000FA2C0000}"/>
    <cellStyle name="Neutral 9" xfId="11941" xr:uid="{00000000-0005-0000-0000-0000FB2C0000}"/>
    <cellStyle name="Normal" xfId="0" builtinId="0"/>
    <cellStyle name="Normal 10" xfId="440" xr:uid="{00000000-0005-0000-0000-0000FD2C0000}"/>
    <cellStyle name="Normal 10 2" xfId="441" xr:uid="{00000000-0005-0000-0000-0000FE2C0000}"/>
    <cellStyle name="Normal 10 2 2" xfId="442" xr:uid="{00000000-0005-0000-0000-0000FF2C0000}"/>
    <cellStyle name="Normal 10 2 2 2" xfId="443" xr:uid="{00000000-0005-0000-0000-0000002D0000}"/>
    <cellStyle name="Normal 10 2 2 2 2" xfId="444" xr:uid="{00000000-0005-0000-0000-0000012D0000}"/>
    <cellStyle name="Normal 10 2 2 3" xfId="445" xr:uid="{00000000-0005-0000-0000-0000022D0000}"/>
    <cellStyle name="Normal 10 2 3" xfId="446" xr:uid="{00000000-0005-0000-0000-0000032D0000}"/>
    <cellStyle name="Normal 10 2 3 2" xfId="447" xr:uid="{00000000-0005-0000-0000-0000042D0000}"/>
    <cellStyle name="Normal 10 2 4" xfId="448" xr:uid="{00000000-0005-0000-0000-0000052D0000}"/>
    <cellStyle name="Normal 10 2 5" xfId="853" xr:uid="{00000000-0005-0000-0000-0000062D0000}"/>
    <cellStyle name="Normal 10 3" xfId="449" xr:uid="{00000000-0005-0000-0000-0000072D0000}"/>
    <cellStyle name="Normal 10 3 2" xfId="450" xr:uid="{00000000-0005-0000-0000-0000082D0000}"/>
    <cellStyle name="Normal 10 3 2 2" xfId="451" xr:uid="{00000000-0005-0000-0000-0000092D0000}"/>
    <cellStyle name="Normal 10 3 3" xfId="452" xr:uid="{00000000-0005-0000-0000-00000A2D0000}"/>
    <cellStyle name="Normal 10 3 4" xfId="11943" xr:uid="{00000000-0005-0000-0000-00000B2D0000}"/>
    <cellStyle name="Normal 10 4" xfId="453" xr:uid="{00000000-0005-0000-0000-00000C2D0000}"/>
    <cellStyle name="Normal 10 4 2" xfId="454" xr:uid="{00000000-0005-0000-0000-00000D2D0000}"/>
    <cellStyle name="Normal 10 4 2 2" xfId="455" xr:uid="{00000000-0005-0000-0000-00000E2D0000}"/>
    <cellStyle name="Normal 10 4 3" xfId="456" xr:uid="{00000000-0005-0000-0000-00000F2D0000}"/>
    <cellStyle name="Normal 10 4 4" xfId="11944" xr:uid="{00000000-0005-0000-0000-0000102D0000}"/>
    <cellStyle name="Normal 10 5" xfId="457" xr:uid="{00000000-0005-0000-0000-0000112D0000}"/>
    <cellStyle name="Normal 10 5 2" xfId="458" xr:uid="{00000000-0005-0000-0000-0000122D0000}"/>
    <cellStyle name="Normal 10 5 2 2" xfId="459" xr:uid="{00000000-0005-0000-0000-0000132D0000}"/>
    <cellStyle name="Normal 10 5 3" xfId="460" xr:uid="{00000000-0005-0000-0000-0000142D0000}"/>
    <cellStyle name="Normal 10 5 4" xfId="11945" xr:uid="{00000000-0005-0000-0000-0000152D0000}"/>
    <cellStyle name="Normal 10 6" xfId="461" xr:uid="{00000000-0005-0000-0000-0000162D0000}"/>
    <cellStyle name="Normal 10 6 2" xfId="462" xr:uid="{00000000-0005-0000-0000-0000172D0000}"/>
    <cellStyle name="Normal 10 6 3" xfId="11946" xr:uid="{00000000-0005-0000-0000-0000182D0000}"/>
    <cellStyle name="Normal 10 7" xfId="463" xr:uid="{00000000-0005-0000-0000-0000192D0000}"/>
    <cellStyle name="Normal 10 8" xfId="11942" xr:uid="{00000000-0005-0000-0000-00001A2D0000}"/>
    <cellStyle name="Normal 11" xfId="464" xr:uid="{00000000-0005-0000-0000-00001B2D0000}"/>
    <cellStyle name="Normal 11 2" xfId="11948" xr:uid="{00000000-0005-0000-0000-00001C2D0000}"/>
    <cellStyle name="Normal 11 2 2" xfId="11949" xr:uid="{00000000-0005-0000-0000-00001D2D0000}"/>
    <cellStyle name="Normal 11 3" xfId="11950" xr:uid="{00000000-0005-0000-0000-00001E2D0000}"/>
    <cellStyle name="Normal 11 4" xfId="11947" xr:uid="{00000000-0005-0000-0000-00001F2D0000}"/>
    <cellStyle name="Normal 12" xfId="465" xr:uid="{00000000-0005-0000-0000-0000202D0000}"/>
    <cellStyle name="Normal 12 2" xfId="466" xr:uid="{00000000-0005-0000-0000-0000212D0000}"/>
    <cellStyle name="Normal 12 2 2" xfId="11953" xr:uid="{00000000-0005-0000-0000-0000222D0000}"/>
    <cellStyle name="Normal 12 2 2 2" xfId="11954" xr:uid="{00000000-0005-0000-0000-0000232D0000}"/>
    <cellStyle name="Normal 12 2 3" xfId="11952" xr:uid="{00000000-0005-0000-0000-0000242D0000}"/>
    <cellStyle name="Normal 12 3" xfId="11955" xr:uid="{00000000-0005-0000-0000-0000252D0000}"/>
    <cellStyle name="Normal 12 4" xfId="11956" xr:uid="{00000000-0005-0000-0000-0000262D0000}"/>
    <cellStyle name="Normal 12 5" xfId="11951" xr:uid="{00000000-0005-0000-0000-0000272D0000}"/>
    <cellStyle name="Normal 13" xfId="467" xr:uid="{00000000-0005-0000-0000-0000282D0000}"/>
    <cellStyle name="Normal 13 2" xfId="468" xr:uid="{00000000-0005-0000-0000-0000292D0000}"/>
    <cellStyle name="Normal 13 2 2" xfId="11958" xr:uid="{00000000-0005-0000-0000-00002A2D0000}"/>
    <cellStyle name="Normal 13 3" xfId="469" xr:uid="{00000000-0005-0000-0000-00002B2D0000}"/>
    <cellStyle name="Normal 13 3 2" xfId="11959" xr:uid="{00000000-0005-0000-0000-00002C2D0000}"/>
    <cellStyle name="Normal 13 4" xfId="11957" xr:uid="{00000000-0005-0000-0000-00002D2D0000}"/>
    <cellStyle name="Normal 14" xfId="470" xr:uid="{00000000-0005-0000-0000-00002E2D0000}"/>
    <cellStyle name="Normal 14 2" xfId="11961" xr:uid="{00000000-0005-0000-0000-00002F2D0000}"/>
    <cellStyle name="Normal 14 3" xfId="11962" xr:uid="{00000000-0005-0000-0000-0000302D0000}"/>
    <cellStyle name="Normal 14 4" xfId="11960" xr:uid="{00000000-0005-0000-0000-0000312D0000}"/>
    <cellStyle name="Normal 15" xfId="471" xr:uid="{00000000-0005-0000-0000-0000322D0000}"/>
    <cellStyle name="Normal 15 2" xfId="472" xr:uid="{00000000-0005-0000-0000-0000332D0000}"/>
    <cellStyle name="Normal 15 2 2" xfId="11964" xr:uid="{00000000-0005-0000-0000-0000342D0000}"/>
    <cellStyle name="Normal 15 3" xfId="473" xr:uid="{00000000-0005-0000-0000-0000352D0000}"/>
    <cellStyle name="Normal 15 4" xfId="11963" xr:uid="{00000000-0005-0000-0000-0000362D0000}"/>
    <cellStyle name="Normal 16" xfId="474" xr:uid="{00000000-0005-0000-0000-0000372D0000}"/>
    <cellStyle name="Normal 16 2" xfId="11965" xr:uid="{00000000-0005-0000-0000-0000382D0000}"/>
    <cellStyle name="Normal 17" xfId="475" xr:uid="{00000000-0005-0000-0000-0000392D0000}"/>
    <cellStyle name="Normal 17 2" xfId="11966" xr:uid="{00000000-0005-0000-0000-00003A2D0000}"/>
    <cellStyle name="Normal 18" xfId="476" xr:uid="{00000000-0005-0000-0000-00003B2D0000}"/>
    <cellStyle name="Normal 18 2" xfId="11968" xr:uid="{00000000-0005-0000-0000-00003C2D0000}"/>
    <cellStyle name="Normal 18 3" xfId="11967" xr:uid="{00000000-0005-0000-0000-00003D2D0000}"/>
    <cellStyle name="Normal 19" xfId="477" xr:uid="{00000000-0005-0000-0000-00003E2D0000}"/>
    <cellStyle name="Normal 19 2" xfId="11969" xr:uid="{00000000-0005-0000-0000-00003F2D0000}"/>
    <cellStyle name="Normal 2" xfId="12" xr:uid="{00000000-0005-0000-0000-0000402D0000}"/>
    <cellStyle name="Normal 2 10" xfId="11971" xr:uid="{00000000-0005-0000-0000-0000412D0000}"/>
    <cellStyle name="Normal 2 11" xfId="11972" xr:uid="{00000000-0005-0000-0000-0000422D0000}"/>
    <cellStyle name="Normal 2 12" xfId="11970" xr:uid="{00000000-0005-0000-0000-0000432D0000}"/>
    <cellStyle name="Normal 2 2" xfId="13" xr:uid="{00000000-0005-0000-0000-0000442D0000}"/>
    <cellStyle name="Normal 2 2 2" xfId="479" xr:uid="{00000000-0005-0000-0000-0000452D0000}"/>
    <cellStyle name="Normal 2 2 2 2" xfId="11975" xr:uid="{00000000-0005-0000-0000-0000462D0000}"/>
    <cellStyle name="Normal 2 2 2 3" xfId="11976" xr:uid="{00000000-0005-0000-0000-0000472D0000}"/>
    <cellStyle name="Normal 2 2 2 4" xfId="11974" xr:uid="{00000000-0005-0000-0000-0000482D0000}"/>
    <cellStyle name="Normal 2 2 3" xfId="480" xr:uid="{00000000-0005-0000-0000-0000492D0000}"/>
    <cellStyle name="Normal 2 2 3 2" xfId="11977" xr:uid="{00000000-0005-0000-0000-00004A2D0000}"/>
    <cellStyle name="Normal 2 2 4" xfId="478" xr:uid="{00000000-0005-0000-0000-00004B2D0000}"/>
    <cellStyle name="Normal 2 2 4 2" xfId="11978" xr:uid="{00000000-0005-0000-0000-00004C2D0000}"/>
    <cellStyle name="Normal 2 2 5" xfId="11979" xr:uid="{00000000-0005-0000-0000-00004D2D0000}"/>
    <cellStyle name="Normal 2 2 6" xfId="11973" xr:uid="{00000000-0005-0000-0000-00004E2D0000}"/>
    <cellStyle name="Normal 2 3" xfId="27" xr:uid="{00000000-0005-0000-0000-00004F2D0000}"/>
    <cellStyle name="Normal 2 3 2" xfId="481" xr:uid="{00000000-0005-0000-0000-0000502D0000}"/>
    <cellStyle name="Normal 2 3 2 2" xfId="11981" xr:uid="{00000000-0005-0000-0000-0000512D0000}"/>
    <cellStyle name="Normal 2 3 2 3" xfId="11980" xr:uid="{00000000-0005-0000-0000-0000522D0000}"/>
    <cellStyle name="Normal 2 3 3" xfId="11982" xr:uid="{00000000-0005-0000-0000-0000532D0000}"/>
    <cellStyle name="Normal 2 4" xfId="482" xr:uid="{00000000-0005-0000-0000-0000542D0000}"/>
    <cellStyle name="Normal 2 4 2" xfId="483" xr:uid="{00000000-0005-0000-0000-0000552D0000}"/>
    <cellStyle name="Normal 2 4 2 2" xfId="11984" xr:uid="{00000000-0005-0000-0000-0000562D0000}"/>
    <cellStyle name="Normal 2 4 3" xfId="11983" xr:uid="{00000000-0005-0000-0000-0000572D0000}"/>
    <cellStyle name="Normal 2 5" xfId="484" xr:uid="{00000000-0005-0000-0000-0000582D0000}"/>
    <cellStyle name="Normal 2 5 2" xfId="11986" xr:uid="{00000000-0005-0000-0000-0000592D0000}"/>
    <cellStyle name="Normal 2 5 3" xfId="11985" xr:uid="{00000000-0005-0000-0000-00005A2D0000}"/>
    <cellStyle name="Normal 2 6" xfId="485" xr:uid="{00000000-0005-0000-0000-00005B2D0000}"/>
    <cellStyle name="Normal 2 6 2" xfId="11987" xr:uid="{00000000-0005-0000-0000-00005C2D0000}"/>
    <cellStyle name="Normal 2 7" xfId="11988" xr:uid="{00000000-0005-0000-0000-00005D2D0000}"/>
    <cellStyle name="Normal 2 8" xfId="11989" xr:uid="{00000000-0005-0000-0000-00005E2D0000}"/>
    <cellStyle name="Normal 2 8 2" xfId="11990" xr:uid="{00000000-0005-0000-0000-00005F2D0000}"/>
    <cellStyle name="Normal 2 9" xfId="11991" xr:uid="{00000000-0005-0000-0000-0000602D0000}"/>
    <cellStyle name="Normal 2_SC IP analytical dataset summary part 1 2011-01-29" xfId="486" xr:uid="{00000000-0005-0000-0000-0000612D0000}"/>
    <cellStyle name="Normal 20" xfId="844" xr:uid="{00000000-0005-0000-0000-0000622D0000}"/>
    <cellStyle name="Normal 20 2" xfId="11992" xr:uid="{00000000-0005-0000-0000-0000632D0000}"/>
    <cellStyle name="Normal 21" xfId="845" xr:uid="{00000000-0005-0000-0000-0000642D0000}"/>
    <cellStyle name="Normal 21 2" xfId="11994" xr:uid="{00000000-0005-0000-0000-0000652D0000}"/>
    <cellStyle name="Normal 21 3" xfId="11993" xr:uid="{00000000-0005-0000-0000-0000662D0000}"/>
    <cellStyle name="Normal 22" xfId="848" xr:uid="{00000000-0005-0000-0000-0000672D0000}"/>
    <cellStyle name="Normal 22 2" xfId="11995" xr:uid="{00000000-0005-0000-0000-0000682D0000}"/>
    <cellStyle name="Normal 23" xfId="11996" xr:uid="{00000000-0005-0000-0000-0000692D0000}"/>
    <cellStyle name="Normal 24" xfId="11997" xr:uid="{00000000-0005-0000-0000-00006A2D0000}"/>
    <cellStyle name="Normal 25" xfId="846" xr:uid="{00000000-0005-0000-0000-00006B2D0000}"/>
    <cellStyle name="Normal 25 2" xfId="11998" xr:uid="{00000000-0005-0000-0000-00006C2D0000}"/>
    <cellStyle name="Normal 26" xfId="11999" xr:uid="{00000000-0005-0000-0000-00006D2D0000}"/>
    <cellStyle name="Normal 27" xfId="12000" xr:uid="{00000000-0005-0000-0000-00006E2D0000}"/>
    <cellStyle name="Normal 28" xfId="28173" xr:uid="{00000000-0005-0000-0000-00006F2D0000}"/>
    <cellStyle name="Normal 29" xfId="849" xr:uid="{00000000-0005-0000-0000-0000702D0000}"/>
    <cellStyle name="Normal 3" xfId="14" xr:uid="{00000000-0005-0000-0000-0000712D0000}"/>
    <cellStyle name="Normal 3 10" xfId="487" xr:uid="{00000000-0005-0000-0000-0000722D0000}"/>
    <cellStyle name="Normal 3 11" xfId="12001" xr:uid="{00000000-0005-0000-0000-0000732D0000}"/>
    <cellStyle name="Normal 3 2" xfId="28" xr:uid="{00000000-0005-0000-0000-0000742D0000}"/>
    <cellStyle name="Normal 3 2 2" xfId="488" xr:uid="{00000000-0005-0000-0000-0000752D0000}"/>
    <cellStyle name="Normal 3 2 2 2" xfId="12003" xr:uid="{00000000-0005-0000-0000-0000762D0000}"/>
    <cellStyle name="Normal 3 2 3" xfId="12004" xr:uid="{00000000-0005-0000-0000-0000772D0000}"/>
    <cellStyle name="Normal 3 2 4" xfId="12005" xr:uid="{00000000-0005-0000-0000-0000782D0000}"/>
    <cellStyle name="Normal 3 2 5" xfId="12006" xr:uid="{00000000-0005-0000-0000-0000792D0000}"/>
    <cellStyle name="Normal 3 2 6" xfId="12002" xr:uid="{00000000-0005-0000-0000-00007A2D0000}"/>
    <cellStyle name="Normal 3 3" xfId="489" xr:uid="{00000000-0005-0000-0000-00007B2D0000}"/>
    <cellStyle name="Normal 3 3 2" xfId="490" xr:uid="{00000000-0005-0000-0000-00007C2D0000}"/>
    <cellStyle name="Normal 3 3 2 2" xfId="491" xr:uid="{00000000-0005-0000-0000-00007D2D0000}"/>
    <cellStyle name="Normal 3 3 2 2 2" xfId="492" xr:uid="{00000000-0005-0000-0000-00007E2D0000}"/>
    <cellStyle name="Normal 3 3 2 3" xfId="493" xr:uid="{00000000-0005-0000-0000-00007F2D0000}"/>
    <cellStyle name="Normal 3 3 2 4" xfId="12008" xr:uid="{00000000-0005-0000-0000-0000802D0000}"/>
    <cellStyle name="Normal 3 3 3" xfId="494" xr:uid="{00000000-0005-0000-0000-0000812D0000}"/>
    <cellStyle name="Normal 3 3 3 2" xfId="495" xr:uid="{00000000-0005-0000-0000-0000822D0000}"/>
    <cellStyle name="Normal 3 3 3 3" xfId="12009" xr:uid="{00000000-0005-0000-0000-0000832D0000}"/>
    <cellStyle name="Normal 3 3 4" xfId="496" xr:uid="{00000000-0005-0000-0000-0000842D0000}"/>
    <cellStyle name="Normal 3 3 4 2" xfId="12010" xr:uid="{00000000-0005-0000-0000-0000852D0000}"/>
    <cellStyle name="Normal 3 3 5" xfId="12007" xr:uid="{00000000-0005-0000-0000-0000862D0000}"/>
    <cellStyle name="Normal 3 4" xfId="497" xr:uid="{00000000-0005-0000-0000-0000872D0000}"/>
    <cellStyle name="Normal 3 4 2" xfId="498" xr:uid="{00000000-0005-0000-0000-0000882D0000}"/>
    <cellStyle name="Normal 3 4 2 2" xfId="499" xr:uid="{00000000-0005-0000-0000-0000892D0000}"/>
    <cellStyle name="Normal 3 4 3" xfId="500" xr:uid="{00000000-0005-0000-0000-00008A2D0000}"/>
    <cellStyle name="Normal 3 4 4" xfId="12011" xr:uid="{00000000-0005-0000-0000-00008B2D0000}"/>
    <cellStyle name="Normal 3 5" xfId="501" xr:uid="{00000000-0005-0000-0000-00008C2D0000}"/>
    <cellStyle name="Normal 3 5 2" xfId="502" xr:uid="{00000000-0005-0000-0000-00008D2D0000}"/>
    <cellStyle name="Normal 3 5 2 2" xfId="503" xr:uid="{00000000-0005-0000-0000-00008E2D0000}"/>
    <cellStyle name="Normal 3 5 3" xfId="504" xr:uid="{00000000-0005-0000-0000-00008F2D0000}"/>
    <cellStyle name="Normal 3 5 4" xfId="12012" xr:uid="{00000000-0005-0000-0000-0000902D0000}"/>
    <cellStyle name="Normal 3 6" xfId="505" xr:uid="{00000000-0005-0000-0000-0000912D0000}"/>
    <cellStyle name="Normal 3 6 2" xfId="506" xr:uid="{00000000-0005-0000-0000-0000922D0000}"/>
    <cellStyle name="Normal 3 6 2 2" xfId="507" xr:uid="{00000000-0005-0000-0000-0000932D0000}"/>
    <cellStyle name="Normal 3 6 3" xfId="508" xr:uid="{00000000-0005-0000-0000-0000942D0000}"/>
    <cellStyle name="Normal 3 6 4" xfId="12013" xr:uid="{00000000-0005-0000-0000-0000952D0000}"/>
    <cellStyle name="Normal 3 7" xfId="509" xr:uid="{00000000-0005-0000-0000-0000962D0000}"/>
    <cellStyle name="Normal 3 7 2" xfId="510" xr:uid="{00000000-0005-0000-0000-0000972D0000}"/>
    <cellStyle name="Normal 3 8" xfId="511" xr:uid="{00000000-0005-0000-0000-0000982D0000}"/>
    <cellStyle name="Normal 3 9" xfId="512" xr:uid="{00000000-0005-0000-0000-0000992D0000}"/>
    <cellStyle name="Normal 3_Sheet1" xfId="513" xr:uid="{00000000-0005-0000-0000-00009A2D0000}"/>
    <cellStyle name="Normal 30" xfId="28174" xr:uid="{00000000-0005-0000-0000-00009B2D0000}"/>
    <cellStyle name="Normal 32" xfId="514" xr:uid="{00000000-0005-0000-0000-00009C2D0000}"/>
    <cellStyle name="Normal 34" xfId="515" xr:uid="{00000000-0005-0000-0000-00009D2D0000}"/>
    <cellStyle name="Normal 4" xfId="24" xr:uid="{00000000-0005-0000-0000-00009E2D0000}"/>
    <cellStyle name="Normal 4 2" xfId="517" xr:uid="{00000000-0005-0000-0000-00009F2D0000}"/>
    <cellStyle name="Normal 4 2 2" xfId="12016" xr:uid="{00000000-0005-0000-0000-0000A02D0000}"/>
    <cellStyle name="Normal 4 2 3" xfId="12015" xr:uid="{00000000-0005-0000-0000-0000A12D0000}"/>
    <cellStyle name="Normal 4 3" xfId="518" xr:uid="{00000000-0005-0000-0000-0000A22D0000}"/>
    <cellStyle name="Normal 4 3 2" xfId="519" xr:uid="{00000000-0005-0000-0000-0000A32D0000}"/>
    <cellStyle name="Normal 4 3 3" xfId="12017" xr:uid="{00000000-0005-0000-0000-0000A42D0000}"/>
    <cellStyle name="Normal 4 4" xfId="520" xr:uid="{00000000-0005-0000-0000-0000A52D0000}"/>
    <cellStyle name="Normal 4 4 2" xfId="521" xr:uid="{00000000-0005-0000-0000-0000A62D0000}"/>
    <cellStyle name="Normal 4 4 3" xfId="12018" xr:uid="{00000000-0005-0000-0000-0000A72D0000}"/>
    <cellStyle name="Normal 4 5" xfId="516" xr:uid="{00000000-0005-0000-0000-0000A82D0000}"/>
    <cellStyle name="Normal 4 5 2" xfId="12019" xr:uid="{00000000-0005-0000-0000-0000A92D0000}"/>
    <cellStyle name="Normal 4 6" xfId="12020" xr:uid="{00000000-0005-0000-0000-0000AA2D0000}"/>
    <cellStyle name="Normal 4 7" xfId="12014" xr:uid="{00000000-0005-0000-0000-0000AB2D0000}"/>
    <cellStyle name="Normal 5" xfId="15" xr:uid="{00000000-0005-0000-0000-0000AC2D0000}"/>
    <cellStyle name="Normal 5 2" xfId="522" xr:uid="{00000000-0005-0000-0000-0000AD2D0000}"/>
    <cellStyle name="Normal 5 2 2" xfId="523" xr:uid="{00000000-0005-0000-0000-0000AE2D0000}"/>
    <cellStyle name="Normal 5 2 2 2" xfId="524" xr:uid="{00000000-0005-0000-0000-0000AF2D0000}"/>
    <cellStyle name="Normal 5 2 2 2 2" xfId="525" xr:uid="{00000000-0005-0000-0000-0000B02D0000}"/>
    <cellStyle name="Normal 5 2 2 3" xfId="526" xr:uid="{00000000-0005-0000-0000-0000B12D0000}"/>
    <cellStyle name="Normal 5 2 3" xfId="527" xr:uid="{00000000-0005-0000-0000-0000B22D0000}"/>
    <cellStyle name="Normal 5 2 3 2" xfId="528" xr:uid="{00000000-0005-0000-0000-0000B32D0000}"/>
    <cellStyle name="Normal 5 2 4" xfId="529" xr:uid="{00000000-0005-0000-0000-0000B42D0000}"/>
    <cellStyle name="Normal 5 2 5" xfId="12021" xr:uid="{00000000-0005-0000-0000-0000B52D0000}"/>
    <cellStyle name="Normal 5 3" xfId="530" xr:uid="{00000000-0005-0000-0000-0000B62D0000}"/>
    <cellStyle name="Normal 5 3 2" xfId="531" xr:uid="{00000000-0005-0000-0000-0000B72D0000}"/>
    <cellStyle name="Normal 5 3 2 2" xfId="532" xr:uid="{00000000-0005-0000-0000-0000B82D0000}"/>
    <cellStyle name="Normal 5 3 3" xfId="533" xr:uid="{00000000-0005-0000-0000-0000B92D0000}"/>
    <cellStyle name="Normal 5 3 4" xfId="12022" xr:uid="{00000000-0005-0000-0000-0000BA2D0000}"/>
    <cellStyle name="Normal 5 4" xfId="534" xr:uid="{00000000-0005-0000-0000-0000BB2D0000}"/>
    <cellStyle name="Normal 5 4 2" xfId="535" xr:uid="{00000000-0005-0000-0000-0000BC2D0000}"/>
    <cellStyle name="Normal 5 4 2 2" xfId="536" xr:uid="{00000000-0005-0000-0000-0000BD2D0000}"/>
    <cellStyle name="Normal 5 4 3" xfId="537" xr:uid="{00000000-0005-0000-0000-0000BE2D0000}"/>
    <cellStyle name="Normal 5 5" xfId="538" xr:uid="{00000000-0005-0000-0000-0000BF2D0000}"/>
    <cellStyle name="Normal 5 5 2" xfId="539" xr:uid="{00000000-0005-0000-0000-0000C02D0000}"/>
    <cellStyle name="Normal 5 5 2 2" xfId="540" xr:uid="{00000000-0005-0000-0000-0000C12D0000}"/>
    <cellStyle name="Normal 5 5 3" xfId="541" xr:uid="{00000000-0005-0000-0000-0000C22D0000}"/>
    <cellStyle name="Normal 5 6" xfId="542" xr:uid="{00000000-0005-0000-0000-0000C32D0000}"/>
    <cellStyle name="Normal 5 6 2" xfId="543" xr:uid="{00000000-0005-0000-0000-0000C42D0000}"/>
    <cellStyle name="Normal 5 7" xfId="544" xr:uid="{00000000-0005-0000-0000-0000C52D0000}"/>
    <cellStyle name="Normal 5 8" xfId="545" xr:uid="{00000000-0005-0000-0000-0000C62D0000}"/>
    <cellStyle name="Normal 5 9" xfId="546" xr:uid="{00000000-0005-0000-0000-0000C72D0000}"/>
    <cellStyle name="Normal 6" xfId="30" xr:uid="{00000000-0005-0000-0000-0000C82D0000}"/>
    <cellStyle name="Normal 6 2" xfId="548" xr:uid="{00000000-0005-0000-0000-0000C92D0000}"/>
    <cellStyle name="Normal 6 2 2" xfId="549" xr:uid="{00000000-0005-0000-0000-0000CA2D0000}"/>
    <cellStyle name="Normal 6 2 2 2" xfId="550" xr:uid="{00000000-0005-0000-0000-0000CB2D0000}"/>
    <cellStyle name="Normal 6 2 2 2 2" xfId="551" xr:uid="{00000000-0005-0000-0000-0000CC2D0000}"/>
    <cellStyle name="Normal 6 2 2 3" xfId="552" xr:uid="{00000000-0005-0000-0000-0000CD2D0000}"/>
    <cellStyle name="Normal 6 2 2 4" xfId="12025" xr:uid="{00000000-0005-0000-0000-0000CE2D0000}"/>
    <cellStyle name="Normal 6 2 3" xfId="553" xr:uid="{00000000-0005-0000-0000-0000CF2D0000}"/>
    <cellStyle name="Normal 6 2 3 2" xfId="554" xr:uid="{00000000-0005-0000-0000-0000D02D0000}"/>
    <cellStyle name="Normal 6 2 4" xfId="555" xr:uid="{00000000-0005-0000-0000-0000D12D0000}"/>
    <cellStyle name="Normal 6 2 5" xfId="12024" xr:uid="{00000000-0005-0000-0000-0000D22D0000}"/>
    <cellStyle name="Normal 6 3" xfId="556" xr:uid="{00000000-0005-0000-0000-0000D32D0000}"/>
    <cellStyle name="Normal 6 3 2" xfId="557" xr:uid="{00000000-0005-0000-0000-0000D42D0000}"/>
    <cellStyle name="Normal 6 3 2 2" xfId="558" xr:uid="{00000000-0005-0000-0000-0000D52D0000}"/>
    <cellStyle name="Normal 6 3 3" xfId="559" xr:uid="{00000000-0005-0000-0000-0000D62D0000}"/>
    <cellStyle name="Normal 6 3 4" xfId="12026" xr:uid="{00000000-0005-0000-0000-0000D72D0000}"/>
    <cellStyle name="Normal 6 4" xfId="560" xr:uid="{00000000-0005-0000-0000-0000D82D0000}"/>
    <cellStyle name="Normal 6 4 2" xfId="561" xr:uid="{00000000-0005-0000-0000-0000D92D0000}"/>
    <cellStyle name="Normal 6 4 2 2" xfId="562" xr:uid="{00000000-0005-0000-0000-0000DA2D0000}"/>
    <cellStyle name="Normal 6 4 3" xfId="563" xr:uid="{00000000-0005-0000-0000-0000DB2D0000}"/>
    <cellStyle name="Normal 6 4 4" xfId="12027" xr:uid="{00000000-0005-0000-0000-0000DC2D0000}"/>
    <cellStyle name="Normal 6 5" xfId="564" xr:uid="{00000000-0005-0000-0000-0000DD2D0000}"/>
    <cellStyle name="Normal 6 5 2" xfId="565" xr:uid="{00000000-0005-0000-0000-0000DE2D0000}"/>
    <cellStyle name="Normal 6 5 2 2" xfId="566" xr:uid="{00000000-0005-0000-0000-0000DF2D0000}"/>
    <cellStyle name="Normal 6 5 3" xfId="567" xr:uid="{00000000-0005-0000-0000-0000E02D0000}"/>
    <cellStyle name="Normal 6 5 4" xfId="12028" xr:uid="{00000000-0005-0000-0000-0000E12D0000}"/>
    <cellStyle name="Normal 6 6" xfId="568" xr:uid="{00000000-0005-0000-0000-0000E22D0000}"/>
    <cellStyle name="Normal 6 6 2" xfId="569" xr:uid="{00000000-0005-0000-0000-0000E32D0000}"/>
    <cellStyle name="Normal 6 6 3" xfId="12029" xr:uid="{00000000-0005-0000-0000-0000E42D0000}"/>
    <cellStyle name="Normal 6 7" xfId="570" xr:uid="{00000000-0005-0000-0000-0000E52D0000}"/>
    <cellStyle name="Normal 6 8" xfId="547" xr:uid="{00000000-0005-0000-0000-0000E62D0000}"/>
    <cellStyle name="Normal 6 9" xfId="12023" xr:uid="{00000000-0005-0000-0000-0000E72D0000}"/>
    <cellStyle name="Normal 7" xfId="571" xr:uid="{00000000-0005-0000-0000-0000E82D0000}"/>
    <cellStyle name="Normal 7 2" xfId="572" xr:uid="{00000000-0005-0000-0000-0000E92D0000}"/>
    <cellStyle name="Normal 7 2 2" xfId="573" xr:uid="{00000000-0005-0000-0000-0000EA2D0000}"/>
    <cellStyle name="Normal 7 2 2 2" xfId="574" xr:uid="{00000000-0005-0000-0000-0000EB2D0000}"/>
    <cellStyle name="Normal 7 2 2 2 2" xfId="575" xr:uid="{00000000-0005-0000-0000-0000EC2D0000}"/>
    <cellStyle name="Normal 7 2 2 3" xfId="576" xr:uid="{00000000-0005-0000-0000-0000ED2D0000}"/>
    <cellStyle name="Normal 7 2 2 4" xfId="12032" xr:uid="{00000000-0005-0000-0000-0000EE2D0000}"/>
    <cellStyle name="Normal 7 2 3" xfId="577" xr:uid="{00000000-0005-0000-0000-0000EF2D0000}"/>
    <cellStyle name="Normal 7 2 3 2" xfId="578" xr:uid="{00000000-0005-0000-0000-0000F02D0000}"/>
    <cellStyle name="Normal 7 2 4" xfId="579" xr:uid="{00000000-0005-0000-0000-0000F12D0000}"/>
    <cellStyle name="Normal 7 2 5" xfId="12031" xr:uid="{00000000-0005-0000-0000-0000F22D0000}"/>
    <cellStyle name="Normal 7 3" xfId="580" xr:uid="{00000000-0005-0000-0000-0000F32D0000}"/>
    <cellStyle name="Normal 7 3 2" xfId="581" xr:uid="{00000000-0005-0000-0000-0000F42D0000}"/>
    <cellStyle name="Normal 7 3 2 2" xfId="582" xr:uid="{00000000-0005-0000-0000-0000F52D0000}"/>
    <cellStyle name="Normal 7 3 3" xfId="583" xr:uid="{00000000-0005-0000-0000-0000F62D0000}"/>
    <cellStyle name="Normal 7 3 4" xfId="12033" xr:uid="{00000000-0005-0000-0000-0000F72D0000}"/>
    <cellStyle name="Normal 7 4" xfId="584" xr:uid="{00000000-0005-0000-0000-0000F82D0000}"/>
    <cellStyle name="Normal 7 4 2" xfId="585" xr:uid="{00000000-0005-0000-0000-0000F92D0000}"/>
    <cellStyle name="Normal 7 4 2 2" xfId="586" xr:uid="{00000000-0005-0000-0000-0000FA2D0000}"/>
    <cellStyle name="Normal 7 4 3" xfId="587" xr:uid="{00000000-0005-0000-0000-0000FB2D0000}"/>
    <cellStyle name="Normal 7 4 4" xfId="12034" xr:uid="{00000000-0005-0000-0000-0000FC2D0000}"/>
    <cellStyle name="Normal 7 5" xfId="588" xr:uid="{00000000-0005-0000-0000-0000FD2D0000}"/>
    <cellStyle name="Normal 7 5 2" xfId="589" xr:uid="{00000000-0005-0000-0000-0000FE2D0000}"/>
    <cellStyle name="Normal 7 5 2 2" xfId="590" xr:uid="{00000000-0005-0000-0000-0000FF2D0000}"/>
    <cellStyle name="Normal 7 5 3" xfId="591" xr:uid="{00000000-0005-0000-0000-0000002E0000}"/>
    <cellStyle name="Normal 7 5 4" xfId="12035" xr:uid="{00000000-0005-0000-0000-0000012E0000}"/>
    <cellStyle name="Normal 7 6" xfId="592" xr:uid="{00000000-0005-0000-0000-0000022E0000}"/>
    <cellStyle name="Normal 7 6 2" xfId="593" xr:uid="{00000000-0005-0000-0000-0000032E0000}"/>
    <cellStyle name="Normal 7 7" xfId="594" xr:uid="{00000000-0005-0000-0000-0000042E0000}"/>
    <cellStyle name="Normal 7 8" xfId="12030" xr:uid="{00000000-0005-0000-0000-0000052E0000}"/>
    <cellStyle name="Normal 8" xfId="595" xr:uid="{00000000-0005-0000-0000-0000062E0000}"/>
    <cellStyle name="Normal 8 2" xfId="596" xr:uid="{00000000-0005-0000-0000-0000072E0000}"/>
    <cellStyle name="Normal 8 2 2" xfId="597" xr:uid="{00000000-0005-0000-0000-0000082E0000}"/>
    <cellStyle name="Normal 8 2 2 2" xfId="598" xr:uid="{00000000-0005-0000-0000-0000092E0000}"/>
    <cellStyle name="Normal 8 2 2 2 2" xfId="599" xr:uid="{00000000-0005-0000-0000-00000A2E0000}"/>
    <cellStyle name="Normal 8 2 2 3" xfId="600" xr:uid="{00000000-0005-0000-0000-00000B2E0000}"/>
    <cellStyle name="Normal 8 2 2 4" xfId="12038" xr:uid="{00000000-0005-0000-0000-00000C2E0000}"/>
    <cellStyle name="Normal 8 2 3" xfId="601" xr:uid="{00000000-0005-0000-0000-00000D2E0000}"/>
    <cellStyle name="Normal 8 2 3 2" xfId="602" xr:uid="{00000000-0005-0000-0000-00000E2E0000}"/>
    <cellStyle name="Normal 8 2 4" xfId="603" xr:uid="{00000000-0005-0000-0000-00000F2E0000}"/>
    <cellStyle name="Normal 8 2 5" xfId="12037" xr:uid="{00000000-0005-0000-0000-0000102E0000}"/>
    <cellStyle name="Normal 8 3" xfId="604" xr:uid="{00000000-0005-0000-0000-0000112E0000}"/>
    <cellStyle name="Normal 8 3 2" xfId="605" xr:uid="{00000000-0005-0000-0000-0000122E0000}"/>
    <cellStyle name="Normal 8 3 2 2" xfId="606" xr:uid="{00000000-0005-0000-0000-0000132E0000}"/>
    <cellStyle name="Normal 8 3 3" xfId="607" xr:uid="{00000000-0005-0000-0000-0000142E0000}"/>
    <cellStyle name="Normal 8 3 4" xfId="12039" xr:uid="{00000000-0005-0000-0000-0000152E0000}"/>
    <cellStyle name="Normal 8 4" xfId="608" xr:uid="{00000000-0005-0000-0000-0000162E0000}"/>
    <cellStyle name="Normal 8 4 2" xfId="609" xr:uid="{00000000-0005-0000-0000-0000172E0000}"/>
    <cellStyle name="Normal 8 4 2 2" xfId="610" xr:uid="{00000000-0005-0000-0000-0000182E0000}"/>
    <cellStyle name="Normal 8 4 3" xfId="611" xr:uid="{00000000-0005-0000-0000-0000192E0000}"/>
    <cellStyle name="Normal 8 4 4" xfId="12040" xr:uid="{00000000-0005-0000-0000-00001A2E0000}"/>
    <cellStyle name="Normal 8 5" xfId="612" xr:uid="{00000000-0005-0000-0000-00001B2E0000}"/>
    <cellStyle name="Normal 8 5 2" xfId="613" xr:uid="{00000000-0005-0000-0000-00001C2E0000}"/>
    <cellStyle name="Normal 8 5 2 2" xfId="614" xr:uid="{00000000-0005-0000-0000-00001D2E0000}"/>
    <cellStyle name="Normal 8 5 3" xfId="615" xr:uid="{00000000-0005-0000-0000-00001E2E0000}"/>
    <cellStyle name="Normal 8 5 4" xfId="12041" xr:uid="{00000000-0005-0000-0000-00001F2E0000}"/>
    <cellStyle name="Normal 8 6" xfId="616" xr:uid="{00000000-0005-0000-0000-0000202E0000}"/>
    <cellStyle name="Normal 8 6 2" xfId="617" xr:uid="{00000000-0005-0000-0000-0000212E0000}"/>
    <cellStyle name="Normal 8 6 3" xfId="12042" xr:uid="{00000000-0005-0000-0000-0000222E0000}"/>
    <cellStyle name="Normal 8 7" xfId="618" xr:uid="{00000000-0005-0000-0000-0000232E0000}"/>
    <cellStyle name="Normal 8 8" xfId="12036" xr:uid="{00000000-0005-0000-0000-0000242E0000}"/>
    <cellStyle name="Normal 9" xfId="619" xr:uid="{00000000-0005-0000-0000-0000252E0000}"/>
    <cellStyle name="Normal 9 2" xfId="620" xr:uid="{00000000-0005-0000-0000-0000262E0000}"/>
    <cellStyle name="Normal 9 2 2" xfId="621" xr:uid="{00000000-0005-0000-0000-0000272E0000}"/>
    <cellStyle name="Normal 9 2 2 2" xfId="622" xr:uid="{00000000-0005-0000-0000-0000282E0000}"/>
    <cellStyle name="Normal 9 2 2 2 2" xfId="623" xr:uid="{00000000-0005-0000-0000-0000292E0000}"/>
    <cellStyle name="Normal 9 2 2 3" xfId="624" xr:uid="{00000000-0005-0000-0000-00002A2E0000}"/>
    <cellStyle name="Normal 9 2 2 4" xfId="12045" xr:uid="{00000000-0005-0000-0000-00002B2E0000}"/>
    <cellStyle name="Normal 9 2 3" xfId="625" xr:uid="{00000000-0005-0000-0000-00002C2E0000}"/>
    <cellStyle name="Normal 9 2 3 2" xfId="626" xr:uid="{00000000-0005-0000-0000-00002D2E0000}"/>
    <cellStyle name="Normal 9 2 4" xfId="627" xr:uid="{00000000-0005-0000-0000-00002E2E0000}"/>
    <cellStyle name="Normal 9 2 5" xfId="12044" xr:uid="{00000000-0005-0000-0000-00002F2E0000}"/>
    <cellStyle name="Normal 9 3" xfId="628" xr:uid="{00000000-0005-0000-0000-0000302E0000}"/>
    <cellStyle name="Normal 9 3 2" xfId="629" xr:uid="{00000000-0005-0000-0000-0000312E0000}"/>
    <cellStyle name="Normal 9 3 2 2" xfId="630" xr:uid="{00000000-0005-0000-0000-0000322E0000}"/>
    <cellStyle name="Normal 9 3 3" xfId="631" xr:uid="{00000000-0005-0000-0000-0000332E0000}"/>
    <cellStyle name="Normal 9 3 4" xfId="12046" xr:uid="{00000000-0005-0000-0000-0000342E0000}"/>
    <cellStyle name="Normal 9 4" xfId="632" xr:uid="{00000000-0005-0000-0000-0000352E0000}"/>
    <cellStyle name="Normal 9 4 2" xfId="633" xr:uid="{00000000-0005-0000-0000-0000362E0000}"/>
    <cellStyle name="Normal 9 4 2 2" xfId="634" xr:uid="{00000000-0005-0000-0000-0000372E0000}"/>
    <cellStyle name="Normal 9 4 3" xfId="635" xr:uid="{00000000-0005-0000-0000-0000382E0000}"/>
    <cellStyle name="Normal 9 4 4" xfId="12047" xr:uid="{00000000-0005-0000-0000-0000392E0000}"/>
    <cellStyle name="Normal 9 5" xfId="636" xr:uid="{00000000-0005-0000-0000-00003A2E0000}"/>
    <cellStyle name="Normal 9 5 2" xfId="637" xr:uid="{00000000-0005-0000-0000-00003B2E0000}"/>
    <cellStyle name="Normal 9 5 2 2" xfId="638" xr:uid="{00000000-0005-0000-0000-00003C2E0000}"/>
    <cellStyle name="Normal 9 5 3" xfId="639" xr:uid="{00000000-0005-0000-0000-00003D2E0000}"/>
    <cellStyle name="Normal 9 5 4" xfId="12048" xr:uid="{00000000-0005-0000-0000-00003E2E0000}"/>
    <cellStyle name="Normal 9 6" xfId="640" xr:uid="{00000000-0005-0000-0000-00003F2E0000}"/>
    <cellStyle name="Normal 9 6 2" xfId="641" xr:uid="{00000000-0005-0000-0000-0000402E0000}"/>
    <cellStyle name="Normal 9 6 3" xfId="12049" xr:uid="{00000000-0005-0000-0000-0000412E0000}"/>
    <cellStyle name="Normal 9 7" xfId="642" xr:uid="{00000000-0005-0000-0000-0000422E0000}"/>
    <cellStyle name="Normal 9 7 2" xfId="12050" xr:uid="{00000000-0005-0000-0000-0000432E0000}"/>
    <cellStyle name="Normal 9 8" xfId="12051" xr:uid="{00000000-0005-0000-0000-0000442E0000}"/>
    <cellStyle name="Normal 9 9" xfId="12043" xr:uid="{00000000-0005-0000-0000-0000452E0000}"/>
    <cellStyle name="Note 10" xfId="12052" xr:uid="{00000000-0005-0000-0000-0000462E0000}"/>
    <cellStyle name="Note 2" xfId="643" xr:uid="{00000000-0005-0000-0000-0000472E0000}"/>
    <cellStyle name="Note 2 2" xfId="644" xr:uid="{00000000-0005-0000-0000-0000482E0000}"/>
    <cellStyle name="Note 2 2 2" xfId="645" xr:uid="{00000000-0005-0000-0000-0000492E0000}"/>
    <cellStyle name="Note 2 2 2 2" xfId="646" xr:uid="{00000000-0005-0000-0000-00004A2E0000}"/>
    <cellStyle name="Note 2 2 2 2 2" xfId="647" xr:uid="{00000000-0005-0000-0000-00004B2E0000}"/>
    <cellStyle name="Note 2 2 2 2 3" xfId="648" xr:uid="{00000000-0005-0000-0000-00004C2E0000}"/>
    <cellStyle name="Note 2 2 2 3" xfId="649" xr:uid="{00000000-0005-0000-0000-00004D2E0000}"/>
    <cellStyle name="Note 2 2 2 4" xfId="650" xr:uid="{00000000-0005-0000-0000-00004E2E0000}"/>
    <cellStyle name="Note 2 2 3" xfId="651" xr:uid="{00000000-0005-0000-0000-00004F2E0000}"/>
    <cellStyle name="Note 2 2 3 2" xfId="652" xr:uid="{00000000-0005-0000-0000-0000502E0000}"/>
    <cellStyle name="Note 2 2 3 3" xfId="653" xr:uid="{00000000-0005-0000-0000-0000512E0000}"/>
    <cellStyle name="Note 2 2 4" xfId="654" xr:uid="{00000000-0005-0000-0000-0000522E0000}"/>
    <cellStyle name="Note 2 2 5" xfId="655" xr:uid="{00000000-0005-0000-0000-0000532E0000}"/>
    <cellStyle name="Note 2 2 6" xfId="12054" xr:uid="{00000000-0005-0000-0000-0000542E0000}"/>
    <cellStyle name="Note 2 3" xfId="656" xr:uid="{00000000-0005-0000-0000-0000552E0000}"/>
    <cellStyle name="Note 2 3 2" xfId="657" xr:uid="{00000000-0005-0000-0000-0000562E0000}"/>
    <cellStyle name="Note 2 3 2 2" xfId="658" xr:uid="{00000000-0005-0000-0000-0000572E0000}"/>
    <cellStyle name="Note 2 3 2 3" xfId="659" xr:uid="{00000000-0005-0000-0000-0000582E0000}"/>
    <cellStyle name="Note 2 3 3" xfId="660" xr:uid="{00000000-0005-0000-0000-0000592E0000}"/>
    <cellStyle name="Note 2 3 4" xfId="661" xr:uid="{00000000-0005-0000-0000-00005A2E0000}"/>
    <cellStyle name="Note 2 4" xfId="662" xr:uid="{00000000-0005-0000-0000-00005B2E0000}"/>
    <cellStyle name="Note 2 5" xfId="663" xr:uid="{00000000-0005-0000-0000-00005C2E0000}"/>
    <cellStyle name="Note 2 5 2" xfId="664" xr:uid="{00000000-0005-0000-0000-00005D2E0000}"/>
    <cellStyle name="Note 2 5 3" xfId="665" xr:uid="{00000000-0005-0000-0000-00005E2E0000}"/>
    <cellStyle name="Note 2 6" xfId="666" xr:uid="{00000000-0005-0000-0000-00005F2E0000}"/>
    <cellStyle name="Note 2 7" xfId="667" xr:uid="{00000000-0005-0000-0000-0000602E0000}"/>
    <cellStyle name="Note 2 8" xfId="12053" xr:uid="{00000000-0005-0000-0000-0000612E0000}"/>
    <cellStyle name="Note 3" xfId="668" xr:uid="{00000000-0005-0000-0000-0000622E0000}"/>
    <cellStyle name="Note 3 2" xfId="669" xr:uid="{00000000-0005-0000-0000-0000632E0000}"/>
    <cellStyle name="Note 3 2 2" xfId="670" xr:uid="{00000000-0005-0000-0000-0000642E0000}"/>
    <cellStyle name="Note 3 2 2 2" xfId="671" xr:uid="{00000000-0005-0000-0000-0000652E0000}"/>
    <cellStyle name="Note 3 2 2 3" xfId="672" xr:uid="{00000000-0005-0000-0000-0000662E0000}"/>
    <cellStyle name="Note 3 2 3" xfId="673" xr:uid="{00000000-0005-0000-0000-0000672E0000}"/>
    <cellStyle name="Note 3 2 4" xfId="674" xr:uid="{00000000-0005-0000-0000-0000682E0000}"/>
    <cellStyle name="Note 3 3" xfId="675" xr:uid="{00000000-0005-0000-0000-0000692E0000}"/>
    <cellStyle name="Note 3 3 2" xfId="676" xr:uid="{00000000-0005-0000-0000-00006A2E0000}"/>
    <cellStyle name="Note 3 3 3" xfId="677" xr:uid="{00000000-0005-0000-0000-00006B2E0000}"/>
    <cellStyle name="Note 3 4" xfId="678" xr:uid="{00000000-0005-0000-0000-00006C2E0000}"/>
    <cellStyle name="Note 3 5" xfId="679" xr:uid="{00000000-0005-0000-0000-00006D2E0000}"/>
    <cellStyle name="Note 3 6" xfId="12055" xr:uid="{00000000-0005-0000-0000-00006E2E0000}"/>
    <cellStyle name="Note 4" xfId="680" xr:uid="{00000000-0005-0000-0000-00006F2E0000}"/>
    <cellStyle name="Note 4 2" xfId="681" xr:uid="{00000000-0005-0000-0000-0000702E0000}"/>
    <cellStyle name="Note 4 2 2" xfId="682" xr:uid="{00000000-0005-0000-0000-0000712E0000}"/>
    <cellStyle name="Note 4 2 3" xfId="683" xr:uid="{00000000-0005-0000-0000-0000722E0000}"/>
    <cellStyle name="Note 4 3" xfId="684" xr:uid="{00000000-0005-0000-0000-0000732E0000}"/>
    <cellStyle name="Note 4 4" xfId="685" xr:uid="{00000000-0005-0000-0000-0000742E0000}"/>
    <cellStyle name="Note 4 5" xfId="12056" xr:uid="{00000000-0005-0000-0000-0000752E0000}"/>
    <cellStyle name="Note 5" xfId="686" xr:uid="{00000000-0005-0000-0000-0000762E0000}"/>
    <cellStyle name="Note 5 2" xfId="687" xr:uid="{00000000-0005-0000-0000-0000772E0000}"/>
    <cellStyle name="Note 5 3" xfId="688" xr:uid="{00000000-0005-0000-0000-0000782E0000}"/>
    <cellStyle name="Note 5 4" xfId="12057" xr:uid="{00000000-0005-0000-0000-0000792E0000}"/>
    <cellStyle name="Note 6" xfId="12058" xr:uid="{00000000-0005-0000-0000-00007A2E0000}"/>
    <cellStyle name="Note 7" xfId="12059" xr:uid="{00000000-0005-0000-0000-00007B2E0000}"/>
    <cellStyle name="Note 8" xfId="12060" xr:uid="{00000000-0005-0000-0000-00007C2E0000}"/>
    <cellStyle name="Note 8 10" xfId="12061" xr:uid="{00000000-0005-0000-0000-00007D2E0000}"/>
    <cellStyle name="Note 8 10 10" xfId="12062" xr:uid="{00000000-0005-0000-0000-00007E2E0000}"/>
    <cellStyle name="Note 8 10 10 2" xfId="12063" xr:uid="{00000000-0005-0000-0000-00007F2E0000}"/>
    <cellStyle name="Note 8 10 11" xfId="12064" xr:uid="{00000000-0005-0000-0000-0000802E0000}"/>
    <cellStyle name="Note 8 10 11 2" xfId="12065" xr:uid="{00000000-0005-0000-0000-0000812E0000}"/>
    <cellStyle name="Note 8 10 12" xfId="12066" xr:uid="{00000000-0005-0000-0000-0000822E0000}"/>
    <cellStyle name="Note 8 10 12 2" xfId="12067" xr:uid="{00000000-0005-0000-0000-0000832E0000}"/>
    <cellStyle name="Note 8 10 13" xfId="12068" xr:uid="{00000000-0005-0000-0000-0000842E0000}"/>
    <cellStyle name="Note 8 10 13 2" xfId="12069" xr:uid="{00000000-0005-0000-0000-0000852E0000}"/>
    <cellStyle name="Note 8 10 14" xfId="12070" xr:uid="{00000000-0005-0000-0000-0000862E0000}"/>
    <cellStyle name="Note 8 10 14 2" xfId="12071" xr:uid="{00000000-0005-0000-0000-0000872E0000}"/>
    <cellStyle name="Note 8 10 15" xfId="12072" xr:uid="{00000000-0005-0000-0000-0000882E0000}"/>
    <cellStyle name="Note 8 10 15 2" xfId="12073" xr:uid="{00000000-0005-0000-0000-0000892E0000}"/>
    <cellStyle name="Note 8 10 16" xfId="12074" xr:uid="{00000000-0005-0000-0000-00008A2E0000}"/>
    <cellStyle name="Note 8 10 16 2" xfId="12075" xr:uid="{00000000-0005-0000-0000-00008B2E0000}"/>
    <cellStyle name="Note 8 10 17" xfId="12076" xr:uid="{00000000-0005-0000-0000-00008C2E0000}"/>
    <cellStyle name="Note 8 10 17 2" xfId="12077" xr:uid="{00000000-0005-0000-0000-00008D2E0000}"/>
    <cellStyle name="Note 8 10 18" xfId="12078" xr:uid="{00000000-0005-0000-0000-00008E2E0000}"/>
    <cellStyle name="Note 8 10 2" xfId="12079" xr:uid="{00000000-0005-0000-0000-00008F2E0000}"/>
    <cellStyle name="Note 8 10 2 2" xfId="12080" xr:uid="{00000000-0005-0000-0000-0000902E0000}"/>
    <cellStyle name="Note 8 10 3" xfId="12081" xr:uid="{00000000-0005-0000-0000-0000912E0000}"/>
    <cellStyle name="Note 8 10 3 2" xfId="12082" xr:uid="{00000000-0005-0000-0000-0000922E0000}"/>
    <cellStyle name="Note 8 10 4" xfId="12083" xr:uid="{00000000-0005-0000-0000-0000932E0000}"/>
    <cellStyle name="Note 8 10 4 2" xfId="12084" xr:uid="{00000000-0005-0000-0000-0000942E0000}"/>
    <cellStyle name="Note 8 10 5" xfId="12085" xr:uid="{00000000-0005-0000-0000-0000952E0000}"/>
    <cellStyle name="Note 8 10 5 2" xfId="12086" xr:uid="{00000000-0005-0000-0000-0000962E0000}"/>
    <cellStyle name="Note 8 10 6" xfId="12087" xr:uid="{00000000-0005-0000-0000-0000972E0000}"/>
    <cellStyle name="Note 8 10 6 2" xfId="12088" xr:uid="{00000000-0005-0000-0000-0000982E0000}"/>
    <cellStyle name="Note 8 10 7" xfId="12089" xr:uid="{00000000-0005-0000-0000-0000992E0000}"/>
    <cellStyle name="Note 8 10 7 2" xfId="12090" xr:uid="{00000000-0005-0000-0000-00009A2E0000}"/>
    <cellStyle name="Note 8 10 8" xfId="12091" xr:uid="{00000000-0005-0000-0000-00009B2E0000}"/>
    <cellStyle name="Note 8 10 8 2" xfId="12092" xr:uid="{00000000-0005-0000-0000-00009C2E0000}"/>
    <cellStyle name="Note 8 10 9" xfId="12093" xr:uid="{00000000-0005-0000-0000-00009D2E0000}"/>
    <cellStyle name="Note 8 10 9 2" xfId="12094" xr:uid="{00000000-0005-0000-0000-00009E2E0000}"/>
    <cellStyle name="Note 8 11" xfId="12095" xr:uid="{00000000-0005-0000-0000-00009F2E0000}"/>
    <cellStyle name="Note 8 11 10" xfId="12096" xr:uid="{00000000-0005-0000-0000-0000A02E0000}"/>
    <cellStyle name="Note 8 11 10 2" xfId="12097" xr:uid="{00000000-0005-0000-0000-0000A12E0000}"/>
    <cellStyle name="Note 8 11 11" xfId="12098" xr:uid="{00000000-0005-0000-0000-0000A22E0000}"/>
    <cellStyle name="Note 8 11 11 2" xfId="12099" xr:uid="{00000000-0005-0000-0000-0000A32E0000}"/>
    <cellStyle name="Note 8 11 12" xfId="12100" xr:uid="{00000000-0005-0000-0000-0000A42E0000}"/>
    <cellStyle name="Note 8 11 12 2" xfId="12101" xr:uid="{00000000-0005-0000-0000-0000A52E0000}"/>
    <cellStyle name="Note 8 11 13" xfId="12102" xr:uid="{00000000-0005-0000-0000-0000A62E0000}"/>
    <cellStyle name="Note 8 11 13 2" xfId="12103" xr:uid="{00000000-0005-0000-0000-0000A72E0000}"/>
    <cellStyle name="Note 8 11 14" xfId="12104" xr:uid="{00000000-0005-0000-0000-0000A82E0000}"/>
    <cellStyle name="Note 8 11 14 2" xfId="12105" xr:uid="{00000000-0005-0000-0000-0000A92E0000}"/>
    <cellStyle name="Note 8 11 15" xfId="12106" xr:uid="{00000000-0005-0000-0000-0000AA2E0000}"/>
    <cellStyle name="Note 8 11 15 2" xfId="12107" xr:uid="{00000000-0005-0000-0000-0000AB2E0000}"/>
    <cellStyle name="Note 8 11 16" xfId="12108" xr:uid="{00000000-0005-0000-0000-0000AC2E0000}"/>
    <cellStyle name="Note 8 11 16 2" xfId="12109" xr:uid="{00000000-0005-0000-0000-0000AD2E0000}"/>
    <cellStyle name="Note 8 11 17" xfId="12110" xr:uid="{00000000-0005-0000-0000-0000AE2E0000}"/>
    <cellStyle name="Note 8 11 17 2" xfId="12111" xr:uid="{00000000-0005-0000-0000-0000AF2E0000}"/>
    <cellStyle name="Note 8 11 18" xfId="12112" xr:uid="{00000000-0005-0000-0000-0000B02E0000}"/>
    <cellStyle name="Note 8 11 2" xfId="12113" xr:uid="{00000000-0005-0000-0000-0000B12E0000}"/>
    <cellStyle name="Note 8 11 2 2" xfId="12114" xr:uid="{00000000-0005-0000-0000-0000B22E0000}"/>
    <cellStyle name="Note 8 11 3" xfId="12115" xr:uid="{00000000-0005-0000-0000-0000B32E0000}"/>
    <cellStyle name="Note 8 11 3 2" xfId="12116" xr:uid="{00000000-0005-0000-0000-0000B42E0000}"/>
    <cellStyle name="Note 8 11 4" xfId="12117" xr:uid="{00000000-0005-0000-0000-0000B52E0000}"/>
    <cellStyle name="Note 8 11 4 2" xfId="12118" xr:uid="{00000000-0005-0000-0000-0000B62E0000}"/>
    <cellStyle name="Note 8 11 5" xfId="12119" xr:uid="{00000000-0005-0000-0000-0000B72E0000}"/>
    <cellStyle name="Note 8 11 5 2" xfId="12120" xr:uid="{00000000-0005-0000-0000-0000B82E0000}"/>
    <cellStyle name="Note 8 11 6" xfId="12121" xr:uid="{00000000-0005-0000-0000-0000B92E0000}"/>
    <cellStyle name="Note 8 11 6 2" xfId="12122" xr:uid="{00000000-0005-0000-0000-0000BA2E0000}"/>
    <cellStyle name="Note 8 11 7" xfId="12123" xr:uid="{00000000-0005-0000-0000-0000BB2E0000}"/>
    <cellStyle name="Note 8 11 7 2" xfId="12124" xr:uid="{00000000-0005-0000-0000-0000BC2E0000}"/>
    <cellStyle name="Note 8 11 8" xfId="12125" xr:uid="{00000000-0005-0000-0000-0000BD2E0000}"/>
    <cellStyle name="Note 8 11 8 2" xfId="12126" xr:uid="{00000000-0005-0000-0000-0000BE2E0000}"/>
    <cellStyle name="Note 8 11 9" xfId="12127" xr:uid="{00000000-0005-0000-0000-0000BF2E0000}"/>
    <cellStyle name="Note 8 11 9 2" xfId="12128" xr:uid="{00000000-0005-0000-0000-0000C02E0000}"/>
    <cellStyle name="Note 8 12" xfId="12129" xr:uid="{00000000-0005-0000-0000-0000C12E0000}"/>
    <cellStyle name="Note 8 12 10" xfId="12130" xr:uid="{00000000-0005-0000-0000-0000C22E0000}"/>
    <cellStyle name="Note 8 12 10 2" xfId="12131" xr:uid="{00000000-0005-0000-0000-0000C32E0000}"/>
    <cellStyle name="Note 8 12 11" xfId="12132" xr:uid="{00000000-0005-0000-0000-0000C42E0000}"/>
    <cellStyle name="Note 8 12 11 2" xfId="12133" xr:uid="{00000000-0005-0000-0000-0000C52E0000}"/>
    <cellStyle name="Note 8 12 12" xfId="12134" xr:uid="{00000000-0005-0000-0000-0000C62E0000}"/>
    <cellStyle name="Note 8 12 12 2" xfId="12135" xr:uid="{00000000-0005-0000-0000-0000C72E0000}"/>
    <cellStyle name="Note 8 12 13" xfId="12136" xr:uid="{00000000-0005-0000-0000-0000C82E0000}"/>
    <cellStyle name="Note 8 12 13 2" xfId="12137" xr:uid="{00000000-0005-0000-0000-0000C92E0000}"/>
    <cellStyle name="Note 8 12 14" xfId="12138" xr:uid="{00000000-0005-0000-0000-0000CA2E0000}"/>
    <cellStyle name="Note 8 12 14 2" xfId="12139" xr:uid="{00000000-0005-0000-0000-0000CB2E0000}"/>
    <cellStyle name="Note 8 12 15" xfId="12140" xr:uid="{00000000-0005-0000-0000-0000CC2E0000}"/>
    <cellStyle name="Note 8 12 15 2" xfId="12141" xr:uid="{00000000-0005-0000-0000-0000CD2E0000}"/>
    <cellStyle name="Note 8 12 16" xfId="12142" xr:uid="{00000000-0005-0000-0000-0000CE2E0000}"/>
    <cellStyle name="Note 8 12 2" xfId="12143" xr:uid="{00000000-0005-0000-0000-0000CF2E0000}"/>
    <cellStyle name="Note 8 12 2 2" xfId="12144" xr:uid="{00000000-0005-0000-0000-0000D02E0000}"/>
    <cellStyle name="Note 8 12 3" xfId="12145" xr:uid="{00000000-0005-0000-0000-0000D12E0000}"/>
    <cellStyle name="Note 8 12 3 2" xfId="12146" xr:uid="{00000000-0005-0000-0000-0000D22E0000}"/>
    <cellStyle name="Note 8 12 4" xfId="12147" xr:uid="{00000000-0005-0000-0000-0000D32E0000}"/>
    <cellStyle name="Note 8 12 4 2" xfId="12148" xr:uid="{00000000-0005-0000-0000-0000D42E0000}"/>
    <cellStyle name="Note 8 12 5" xfId="12149" xr:uid="{00000000-0005-0000-0000-0000D52E0000}"/>
    <cellStyle name="Note 8 12 5 2" xfId="12150" xr:uid="{00000000-0005-0000-0000-0000D62E0000}"/>
    <cellStyle name="Note 8 12 6" xfId="12151" xr:uid="{00000000-0005-0000-0000-0000D72E0000}"/>
    <cellStyle name="Note 8 12 6 2" xfId="12152" xr:uid="{00000000-0005-0000-0000-0000D82E0000}"/>
    <cellStyle name="Note 8 12 7" xfId="12153" xr:uid="{00000000-0005-0000-0000-0000D92E0000}"/>
    <cellStyle name="Note 8 12 7 2" xfId="12154" xr:uid="{00000000-0005-0000-0000-0000DA2E0000}"/>
    <cellStyle name="Note 8 12 8" xfId="12155" xr:uid="{00000000-0005-0000-0000-0000DB2E0000}"/>
    <cellStyle name="Note 8 12 8 2" xfId="12156" xr:uid="{00000000-0005-0000-0000-0000DC2E0000}"/>
    <cellStyle name="Note 8 12 9" xfId="12157" xr:uid="{00000000-0005-0000-0000-0000DD2E0000}"/>
    <cellStyle name="Note 8 12 9 2" xfId="12158" xr:uid="{00000000-0005-0000-0000-0000DE2E0000}"/>
    <cellStyle name="Note 8 13" xfId="12159" xr:uid="{00000000-0005-0000-0000-0000DF2E0000}"/>
    <cellStyle name="Note 8 13 10" xfId="12160" xr:uid="{00000000-0005-0000-0000-0000E02E0000}"/>
    <cellStyle name="Note 8 13 10 2" xfId="12161" xr:uid="{00000000-0005-0000-0000-0000E12E0000}"/>
    <cellStyle name="Note 8 13 11" xfId="12162" xr:uid="{00000000-0005-0000-0000-0000E22E0000}"/>
    <cellStyle name="Note 8 13 11 2" xfId="12163" xr:uid="{00000000-0005-0000-0000-0000E32E0000}"/>
    <cellStyle name="Note 8 13 12" xfId="12164" xr:uid="{00000000-0005-0000-0000-0000E42E0000}"/>
    <cellStyle name="Note 8 13 12 2" xfId="12165" xr:uid="{00000000-0005-0000-0000-0000E52E0000}"/>
    <cellStyle name="Note 8 13 13" xfId="12166" xr:uid="{00000000-0005-0000-0000-0000E62E0000}"/>
    <cellStyle name="Note 8 13 13 2" xfId="12167" xr:uid="{00000000-0005-0000-0000-0000E72E0000}"/>
    <cellStyle name="Note 8 13 14" xfId="12168" xr:uid="{00000000-0005-0000-0000-0000E82E0000}"/>
    <cellStyle name="Note 8 13 14 2" xfId="12169" xr:uid="{00000000-0005-0000-0000-0000E92E0000}"/>
    <cellStyle name="Note 8 13 15" xfId="12170" xr:uid="{00000000-0005-0000-0000-0000EA2E0000}"/>
    <cellStyle name="Note 8 13 15 2" xfId="12171" xr:uid="{00000000-0005-0000-0000-0000EB2E0000}"/>
    <cellStyle name="Note 8 13 16" xfId="12172" xr:uid="{00000000-0005-0000-0000-0000EC2E0000}"/>
    <cellStyle name="Note 8 13 2" xfId="12173" xr:uid="{00000000-0005-0000-0000-0000ED2E0000}"/>
    <cellStyle name="Note 8 13 2 2" xfId="12174" xr:uid="{00000000-0005-0000-0000-0000EE2E0000}"/>
    <cellStyle name="Note 8 13 3" xfId="12175" xr:uid="{00000000-0005-0000-0000-0000EF2E0000}"/>
    <cellStyle name="Note 8 13 3 2" xfId="12176" xr:uid="{00000000-0005-0000-0000-0000F02E0000}"/>
    <cellStyle name="Note 8 13 4" xfId="12177" xr:uid="{00000000-0005-0000-0000-0000F12E0000}"/>
    <cellStyle name="Note 8 13 4 2" xfId="12178" xr:uid="{00000000-0005-0000-0000-0000F22E0000}"/>
    <cellStyle name="Note 8 13 5" xfId="12179" xr:uid="{00000000-0005-0000-0000-0000F32E0000}"/>
    <cellStyle name="Note 8 13 5 2" xfId="12180" xr:uid="{00000000-0005-0000-0000-0000F42E0000}"/>
    <cellStyle name="Note 8 13 6" xfId="12181" xr:uid="{00000000-0005-0000-0000-0000F52E0000}"/>
    <cellStyle name="Note 8 13 6 2" xfId="12182" xr:uid="{00000000-0005-0000-0000-0000F62E0000}"/>
    <cellStyle name="Note 8 13 7" xfId="12183" xr:uid="{00000000-0005-0000-0000-0000F72E0000}"/>
    <cellStyle name="Note 8 13 7 2" xfId="12184" xr:uid="{00000000-0005-0000-0000-0000F82E0000}"/>
    <cellStyle name="Note 8 13 8" xfId="12185" xr:uid="{00000000-0005-0000-0000-0000F92E0000}"/>
    <cellStyle name="Note 8 13 8 2" xfId="12186" xr:uid="{00000000-0005-0000-0000-0000FA2E0000}"/>
    <cellStyle name="Note 8 13 9" xfId="12187" xr:uid="{00000000-0005-0000-0000-0000FB2E0000}"/>
    <cellStyle name="Note 8 13 9 2" xfId="12188" xr:uid="{00000000-0005-0000-0000-0000FC2E0000}"/>
    <cellStyle name="Note 8 14" xfId="12189" xr:uid="{00000000-0005-0000-0000-0000FD2E0000}"/>
    <cellStyle name="Note 8 14 10" xfId="12190" xr:uid="{00000000-0005-0000-0000-0000FE2E0000}"/>
    <cellStyle name="Note 8 14 10 2" xfId="12191" xr:uid="{00000000-0005-0000-0000-0000FF2E0000}"/>
    <cellStyle name="Note 8 14 11" xfId="12192" xr:uid="{00000000-0005-0000-0000-0000002F0000}"/>
    <cellStyle name="Note 8 14 11 2" xfId="12193" xr:uid="{00000000-0005-0000-0000-0000012F0000}"/>
    <cellStyle name="Note 8 14 12" xfId="12194" xr:uid="{00000000-0005-0000-0000-0000022F0000}"/>
    <cellStyle name="Note 8 14 12 2" xfId="12195" xr:uid="{00000000-0005-0000-0000-0000032F0000}"/>
    <cellStyle name="Note 8 14 13" xfId="12196" xr:uid="{00000000-0005-0000-0000-0000042F0000}"/>
    <cellStyle name="Note 8 14 13 2" xfId="12197" xr:uid="{00000000-0005-0000-0000-0000052F0000}"/>
    <cellStyle name="Note 8 14 14" xfId="12198" xr:uid="{00000000-0005-0000-0000-0000062F0000}"/>
    <cellStyle name="Note 8 14 14 2" xfId="12199" xr:uid="{00000000-0005-0000-0000-0000072F0000}"/>
    <cellStyle name="Note 8 14 15" xfId="12200" xr:uid="{00000000-0005-0000-0000-0000082F0000}"/>
    <cellStyle name="Note 8 14 2" xfId="12201" xr:uid="{00000000-0005-0000-0000-0000092F0000}"/>
    <cellStyle name="Note 8 14 2 2" xfId="12202" xr:uid="{00000000-0005-0000-0000-00000A2F0000}"/>
    <cellStyle name="Note 8 14 3" xfId="12203" xr:uid="{00000000-0005-0000-0000-00000B2F0000}"/>
    <cellStyle name="Note 8 14 3 2" xfId="12204" xr:uid="{00000000-0005-0000-0000-00000C2F0000}"/>
    <cellStyle name="Note 8 14 4" xfId="12205" xr:uid="{00000000-0005-0000-0000-00000D2F0000}"/>
    <cellStyle name="Note 8 14 4 2" xfId="12206" xr:uid="{00000000-0005-0000-0000-00000E2F0000}"/>
    <cellStyle name="Note 8 14 5" xfId="12207" xr:uid="{00000000-0005-0000-0000-00000F2F0000}"/>
    <cellStyle name="Note 8 14 5 2" xfId="12208" xr:uid="{00000000-0005-0000-0000-0000102F0000}"/>
    <cellStyle name="Note 8 14 6" xfId="12209" xr:uid="{00000000-0005-0000-0000-0000112F0000}"/>
    <cellStyle name="Note 8 14 6 2" xfId="12210" xr:uid="{00000000-0005-0000-0000-0000122F0000}"/>
    <cellStyle name="Note 8 14 7" xfId="12211" xr:uid="{00000000-0005-0000-0000-0000132F0000}"/>
    <cellStyle name="Note 8 14 7 2" xfId="12212" xr:uid="{00000000-0005-0000-0000-0000142F0000}"/>
    <cellStyle name="Note 8 14 8" xfId="12213" xr:uid="{00000000-0005-0000-0000-0000152F0000}"/>
    <cellStyle name="Note 8 14 8 2" xfId="12214" xr:uid="{00000000-0005-0000-0000-0000162F0000}"/>
    <cellStyle name="Note 8 14 9" xfId="12215" xr:uid="{00000000-0005-0000-0000-0000172F0000}"/>
    <cellStyle name="Note 8 14 9 2" xfId="12216" xr:uid="{00000000-0005-0000-0000-0000182F0000}"/>
    <cellStyle name="Note 8 15" xfId="12217" xr:uid="{00000000-0005-0000-0000-0000192F0000}"/>
    <cellStyle name="Note 8 15 2" xfId="12218" xr:uid="{00000000-0005-0000-0000-00001A2F0000}"/>
    <cellStyle name="Note 8 16" xfId="12219" xr:uid="{00000000-0005-0000-0000-00001B2F0000}"/>
    <cellStyle name="Note 8 16 2" xfId="12220" xr:uid="{00000000-0005-0000-0000-00001C2F0000}"/>
    <cellStyle name="Note 8 17" xfId="12221" xr:uid="{00000000-0005-0000-0000-00001D2F0000}"/>
    <cellStyle name="Note 8 17 2" xfId="12222" xr:uid="{00000000-0005-0000-0000-00001E2F0000}"/>
    <cellStyle name="Note 8 18" xfId="12223" xr:uid="{00000000-0005-0000-0000-00001F2F0000}"/>
    <cellStyle name="Note 8 18 2" xfId="12224" xr:uid="{00000000-0005-0000-0000-0000202F0000}"/>
    <cellStyle name="Note 8 19" xfId="12225" xr:uid="{00000000-0005-0000-0000-0000212F0000}"/>
    <cellStyle name="Note 8 19 2" xfId="12226" xr:uid="{00000000-0005-0000-0000-0000222F0000}"/>
    <cellStyle name="Note 8 2" xfId="12227" xr:uid="{00000000-0005-0000-0000-0000232F0000}"/>
    <cellStyle name="Note 8 2 10" xfId="12228" xr:uid="{00000000-0005-0000-0000-0000242F0000}"/>
    <cellStyle name="Note 8 2 10 10" xfId="12229" xr:uid="{00000000-0005-0000-0000-0000252F0000}"/>
    <cellStyle name="Note 8 2 10 10 2" xfId="12230" xr:uid="{00000000-0005-0000-0000-0000262F0000}"/>
    <cellStyle name="Note 8 2 10 11" xfId="12231" xr:uid="{00000000-0005-0000-0000-0000272F0000}"/>
    <cellStyle name="Note 8 2 10 11 2" xfId="12232" xr:uid="{00000000-0005-0000-0000-0000282F0000}"/>
    <cellStyle name="Note 8 2 10 12" xfId="12233" xr:uid="{00000000-0005-0000-0000-0000292F0000}"/>
    <cellStyle name="Note 8 2 10 12 2" xfId="12234" xr:uid="{00000000-0005-0000-0000-00002A2F0000}"/>
    <cellStyle name="Note 8 2 10 13" xfId="12235" xr:uid="{00000000-0005-0000-0000-00002B2F0000}"/>
    <cellStyle name="Note 8 2 10 13 2" xfId="12236" xr:uid="{00000000-0005-0000-0000-00002C2F0000}"/>
    <cellStyle name="Note 8 2 10 14" xfId="12237" xr:uid="{00000000-0005-0000-0000-00002D2F0000}"/>
    <cellStyle name="Note 8 2 10 14 2" xfId="12238" xr:uid="{00000000-0005-0000-0000-00002E2F0000}"/>
    <cellStyle name="Note 8 2 10 15" xfId="12239" xr:uid="{00000000-0005-0000-0000-00002F2F0000}"/>
    <cellStyle name="Note 8 2 10 15 2" xfId="12240" xr:uid="{00000000-0005-0000-0000-0000302F0000}"/>
    <cellStyle name="Note 8 2 10 16" xfId="12241" xr:uid="{00000000-0005-0000-0000-0000312F0000}"/>
    <cellStyle name="Note 8 2 10 16 2" xfId="12242" xr:uid="{00000000-0005-0000-0000-0000322F0000}"/>
    <cellStyle name="Note 8 2 10 17" xfId="12243" xr:uid="{00000000-0005-0000-0000-0000332F0000}"/>
    <cellStyle name="Note 8 2 10 17 2" xfId="12244" xr:uid="{00000000-0005-0000-0000-0000342F0000}"/>
    <cellStyle name="Note 8 2 10 18" xfId="12245" xr:uid="{00000000-0005-0000-0000-0000352F0000}"/>
    <cellStyle name="Note 8 2 10 2" xfId="12246" xr:uid="{00000000-0005-0000-0000-0000362F0000}"/>
    <cellStyle name="Note 8 2 10 2 2" xfId="12247" xr:uid="{00000000-0005-0000-0000-0000372F0000}"/>
    <cellStyle name="Note 8 2 10 3" xfId="12248" xr:uid="{00000000-0005-0000-0000-0000382F0000}"/>
    <cellStyle name="Note 8 2 10 3 2" xfId="12249" xr:uid="{00000000-0005-0000-0000-0000392F0000}"/>
    <cellStyle name="Note 8 2 10 4" xfId="12250" xr:uid="{00000000-0005-0000-0000-00003A2F0000}"/>
    <cellStyle name="Note 8 2 10 4 2" xfId="12251" xr:uid="{00000000-0005-0000-0000-00003B2F0000}"/>
    <cellStyle name="Note 8 2 10 5" xfId="12252" xr:uid="{00000000-0005-0000-0000-00003C2F0000}"/>
    <cellStyle name="Note 8 2 10 5 2" xfId="12253" xr:uid="{00000000-0005-0000-0000-00003D2F0000}"/>
    <cellStyle name="Note 8 2 10 6" xfId="12254" xr:uid="{00000000-0005-0000-0000-00003E2F0000}"/>
    <cellStyle name="Note 8 2 10 6 2" xfId="12255" xr:uid="{00000000-0005-0000-0000-00003F2F0000}"/>
    <cellStyle name="Note 8 2 10 7" xfId="12256" xr:uid="{00000000-0005-0000-0000-0000402F0000}"/>
    <cellStyle name="Note 8 2 10 7 2" xfId="12257" xr:uid="{00000000-0005-0000-0000-0000412F0000}"/>
    <cellStyle name="Note 8 2 10 8" xfId="12258" xr:uid="{00000000-0005-0000-0000-0000422F0000}"/>
    <cellStyle name="Note 8 2 10 8 2" xfId="12259" xr:uid="{00000000-0005-0000-0000-0000432F0000}"/>
    <cellStyle name="Note 8 2 10 9" xfId="12260" xr:uid="{00000000-0005-0000-0000-0000442F0000}"/>
    <cellStyle name="Note 8 2 10 9 2" xfId="12261" xr:uid="{00000000-0005-0000-0000-0000452F0000}"/>
    <cellStyle name="Note 8 2 11" xfId="12262" xr:uid="{00000000-0005-0000-0000-0000462F0000}"/>
    <cellStyle name="Note 8 2 11 10" xfId="12263" xr:uid="{00000000-0005-0000-0000-0000472F0000}"/>
    <cellStyle name="Note 8 2 11 10 2" xfId="12264" xr:uid="{00000000-0005-0000-0000-0000482F0000}"/>
    <cellStyle name="Note 8 2 11 11" xfId="12265" xr:uid="{00000000-0005-0000-0000-0000492F0000}"/>
    <cellStyle name="Note 8 2 11 11 2" xfId="12266" xr:uid="{00000000-0005-0000-0000-00004A2F0000}"/>
    <cellStyle name="Note 8 2 11 12" xfId="12267" xr:uid="{00000000-0005-0000-0000-00004B2F0000}"/>
    <cellStyle name="Note 8 2 11 12 2" xfId="12268" xr:uid="{00000000-0005-0000-0000-00004C2F0000}"/>
    <cellStyle name="Note 8 2 11 13" xfId="12269" xr:uid="{00000000-0005-0000-0000-00004D2F0000}"/>
    <cellStyle name="Note 8 2 11 13 2" xfId="12270" xr:uid="{00000000-0005-0000-0000-00004E2F0000}"/>
    <cellStyle name="Note 8 2 11 14" xfId="12271" xr:uid="{00000000-0005-0000-0000-00004F2F0000}"/>
    <cellStyle name="Note 8 2 11 14 2" xfId="12272" xr:uid="{00000000-0005-0000-0000-0000502F0000}"/>
    <cellStyle name="Note 8 2 11 15" xfId="12273" xr:uid="{00000000-0005-0000-0000-0000512F0000}"/>
    <cellStyle name="Note 8 2 11 15 2" xfId="12274" xr:uid="{00000000-0005-0000-0000-0000522F0000}"/>
    <cellStyle name="Note 8 2 11 16" xfId="12275" xr:uid="{00000000-0005-0000-0000-0000532F0000}"/>
    <cellStyle name="Note 8 2 11 2" xfId="12276" xr:uid="{00000000-0005-0000-0000-0000542F0000}"/>
    <cellStyle name="Note 8 2 11 2 2" xfId="12277" xr:uid="{00000000-0005-0000-0000-0000552F0000}"/>
    <cellStyle name="Note 8 2 11 3" xfId="12278" xr:uid="{00000000-0005-0000-0000-0000562F0000}"/>
    <cellStyle name="Note 8 2 11 3 2" xfId="12279" xr:uid="{00000000-0005-0000-0000-0000572F0000}"/>
    <cellStyle name="Note 8 2 11 4" xfId="12280" xr:uid="{00000000-0005-0000-0000-0000582F0000}"/>
    <cellStyle name="Note 8 2 11 4 2" xfId="12281" xr:uid="{00000000-0005-0000-0000-0000592F0000}"/>
    <cellStyle name="Note 8 2 11 5" xfId="12282" xr:uid="{00000000-0005-0000-0000-00005A2F0000}"/>
    <cellStyle name="Note 8 2 11 5 2" xfId="12283" xr:uid="{00000000-0005-0000-0000-00005B2F0000}"/>
    <cellStyle name="Note 8 2 11 6" xfId="12284" xr:uid="{00000000-0005-0000-0000-00005C2F0000}"/>
    <cellStyle name="Note 8 2 11 6 2" xfId="12285" xr:uid="{00000000-0005-0000-0000-00005D2F0000}"/>
    <cellStyle name="Note 8 2 11 7" xfId="12286" xr:uid="{00000000-0005-0000-0000-00005E2F0000}"/>
    <cellStyle name="Note 8 2 11 7 2" xfId="12287" xr:uid="{00000000-0005-0000-0000-00005F2F0000}"/>
    <cellStyle name="Note 8 2 11 8" xfId="12288" xr:uid="{00000000-0005-0000-0000-0000602F0000}"/>
    <cellStyle name="Note 8 2 11 8 2" xfId="12289" xr:uid="{00000000-0005-0000-0000-0000612F0000}"/>
    <cellStyle name="Note 8 2 11 9" xfId="12290" xr:uid="{00000000-0005-0000-0000-0000622F0000}"/>
    <cellStyle name="Note 8 2 11 9 2" xfId="12291" xr:uid="{00000000-0005-0000-0000-0000632F0000}"/>
    <cellStyle name="Note 8 2 12" xfId="12292" xr:uid="{00000000-0005-0000-0000-0000642F0000}"/>
    <cellStyle name="Note 8 2 12 10" xfId="12293" xr:uid="{00000000-0005-0000-0000-0000652F0000}"/>
    <cellStyle name="Note 8 2 12 10 2" xfId="12294" xr:uid="{00000000-0005-0000-0000-0000662F0000}"/>
    <cellStyle name="Note 8 2 12 11" xfId="12295" xr:uid="{00000000-0005-0000-0000-0000672F0000}"/>
    <cellStyle name="Note 8 2 12 11 2" xfId="12296" xr:uid="{00000000-0005-0000-0000-0000682F0000}"/>
    <cellStyle name="Note 8 2 12 12" xfId="12297" xr:uid="{00000000-0005-0000-0000-0000692F0000}"/>
    <cellStyle name="Note 8 2 12 12 2" xfId="12298" xr:uid="{00000000-0005-0000-0000-00006A2F0000}"/>
    <cellStyle name="Note 8 2 12 13" xfId="12299" xr:uid="{00000000-0005-0000-0000-00006B2F0000}"/>
    <cellStyle name="Note 8 2 12 13 2" xfId="12300" xr:uid="{00000000-0005-0000-0000-00006C2F0000}"/>
    <cellStyle name="Note 8 2 12 14" xfId="12301" xr:uid="{00000000-0005-0000-0000-00006D2F0000}"/>
    <cellStyle name="Note 8 2 12 14 2" xfId="12302" xr:uid="{00000000-0005-0000-0000-00006E2F0000}"/>
    <cellStyle name="Note 8 2 12 15" xfId="12303" xr:uid="{00000000-0005-0000-0000-00006F2F0000}"/>
    <cellStyle name="Note 8 2 12 15 2" xfId="12304" xr:uid="{00000000-0005-0000-0000-0000702F0000}"/>
    <cellStyle name="Note 8 2 12 16" xfId="12305" xr:uid="{00000000-0005-0000-0000-0000712F0000}"/>
    <cellStyle name="Note 8 2 12 2" xfId="12306" xr:uid="{00000000-0005-0000-0000-0000722F0000}"/>
    <cellStyle name="Note 8 2 12 2 2" xfId="12307" xr:uid="{00000000-0005-0000-0000-0000732F0000}"/>
    <cellStyle name="Note 8 2 12 3" xfId="12308" xr:uid="{00000000-0005-0000-0000-0000742F0000}"/>
    <cellStyle name="Note 8 2 12 3 2" xfId="12309" xr:uid="{00000000-0005-0000-0000-0000752F0000}"/>
    <cellStyle name="Note 8 2 12 4" xfId="12310" xr:uid="{00000000-0005-0000-0000-0000762F0000}"/>
    <cellStyle name="Note 8 2 12 4 2" xfId="12311" xr:uid="{00000000-0005-0000-0000-0000772F0000}"/>
    <cellStyle name="Note 8 2 12 5" xfId="12312" xr:uid="{00000000-0005-0000-0000-0000782F0000}"/>
    <cellStyle name="Note 8 2 12 5 2" xfId="12313" xr:uid="{00000000-0005-0000-0000-0000792F0000}"/>
    <cellStyle name="Note 8 2 12 6" xfId="12314" xr:uid="{00000000-0005-0000-0000-00007A2F0000}"/>
    <cellStyle name="Note 8 2 12 6 2" xfId="12315" xr:uid="{00000000-0005-0000-0000-00007B2F0000}"/>
    <cellStyle name="Note 8 2 12 7" xfId="12316" xr:uid="{00000000-0005-0000-0000-00007C2F0000}"/>
    <cellStyle name="Note 8 2 12 7 2" xfId="12317" xr:uid="{00000000-0005-0000-0000-00007D2F0000}"/>
    <cellStyle name="Note 8 2 12 8" xfId="12318" xr:uid="{00000000-0005-0000-0000-00007E2F0000}"/>
    <cellStyle name="Note 8 2 12 8 2" xfId="12319" xr:uid="{00000000-0005-0000-0000-00007F2F0000}"/>
    <cellStyle name="Note 8 2 12 9" xfId="12320" xr:uid="{00000000-0005-0000-0000-0000802F0000}"/>
    <cellStyle name="Note 8 2 12 9 2" xfId="12321" xr:uid="{00000000-0005-0000-0000-0000812F0000}"/>
    <cellStyle name="Note 8 2 13" xfId="12322" xr:uid="{00000000-0005-0000-0000-0000822F0000}"/>
    <cellStyle name="Note 8 2 13 10" xfId="12323" xr:uid="{00000000-0005-0000-0000-0000832F0000}"/>
    <cellStyle name="Note 8 2 13 10 2" xfId="12324" xr:uid="{00000000-0005-0000-0000-0000842F0000}"/>
    <cellStyle name="Note 8 2 13 11" xfId="12325" xr:uid="{00000000-0005-0000-0000-0000852F0000}"/>
    <cellStyle name="Note 8 2 13 11 2" xfId="12326" xr:uid="{00000000-0005-0000-0000-0000862F0000}"/>
    <cellStyle name="Note 8 2 13 12" xfId="12327" xr:uid="{00000000-0005-0000-0000-0000872F0000}"/>
    <cellStyle name="Note 8 2 13 12 2" xfId="12328" xr:uid="{00000000-0005-0000-0000-0000882F0000}"/>
    <cellStyle name="Note 8 2 13 13" xfId="12329" xr:uid="{00000000-0005-0000-0000-0000892F0000}"/>
    <cellStyle name="Note 8 2 13 13 2" xfId="12330" xr:uid="{00000000-0005-0000-0000-00008A2F0000}"/>
    <cellStyle name="Note 8 2 13 14" xfId="12331" xr:uid="{00000000-0005-0000-0000-00008B2F0000}"/>
    <cellStyle name="Note 8 2 13 14 2" xfId="12332" xr:uid="{00000000-0005-0000-0000-00008C2F0000}"/>
    <cellStyle name="Note 8 2 13 15" xfId="12333" xr:uid="{00000000-0005-0000-0000-00008D2F0000}"/>
    <cellStyle name="Note 8 2 13 2" xfId="12334" xr:uid="{00000000-0005-0000-0000-00008E2F0000}"/>
    <cellStyle name="Note 8 2 13 2 2" xfId="12335" xr:uid="{00000000-0005-0000-0000-00008F2F0000}"/>
    <cellStyle name="Note 8 2 13 3" xfId="12336" xr:uid="{00000000-0005-0000-0000-0000902F0000}"/>
    <cellStyle name="Note 8 2 13 3 2" xfId="12337" xr:uid="{00000000-0005-0000-0000-0000912F0000}"/>
    <cellStyle name="Note 8 2 13 4" xfId="12338" xr:uid="{00000000-0005-0000-0000-0000922F0000}"/>
    <cellStyle name="Note 8 2 13 4 2" xfId="12339" xr:uid="{00000000-0005-0000-0000-0000932F0000}"/>
    <cellStyle name="Note 8 2 13 5" xfId="12340" xr:uid="{00000000-0005-0000-0000-0000942F0000}"/>
    <cellStyle name="Note 8 2 13 5 2" xfId="12341" xr:uid="{00000000-0005-0000-0000-0000952F0000}"/>
    <cellStyle name="Note 8 2 13 6" xfId="12342" xr:uid="{00000000-0005-0000-0000-0000962F0000}"/>
    <cellStyle name="Note 8 2 13 6 2" xfId="12343" xr:uid="{00000000-0005-0000-0000-0000972F0000}"/>
    <cellStyle name="Note 8 2 13 7" xfId="12344" xr:uid="{00000000-0005-0000-0000-0000982F0000}"/>
    <cellStyle name="Note 8 2 13 7 2" xfId="12345" xr:uid="{00000000-0005-0000-0000-0000992F0000}"/>
    <cellStyle name="Note 8 2 13 8" xfId="12346" xr:uid="{00000000-0005-0000-0000-00009A2F0000}"/>
    <cellStyle name="Note 8 2 13 8 2" xfId="12347" xr:uid="{00000000-0005-0000-0000-00009B2F0000}"/>
    <cellStyle name="Note 8 2 13 9" xfId="12348" xr:uid="{00000000-0005-0000-0000-00009C2F0000}"/>
    <cellStyle name="Note 8 2 13 9 2" xfId="12349" xr:uid="{00000000-0005-0000-0000-00009D2F0000}"/>
    <cellStyle name="Note 8 2 14" xfId="12350" xr:uid="{00000000-0005-0000-0000-00009E2F0000}"/>
    <cellStyle name="Note 8 2 14 2" xfId="12351" xr:uid="{00000000-0005-0000-0000-00009F2F0000}"/>
    <cellStyle name="Note 8 2 15" xfId="12352" xr:uid="{00000000-0005-0000-0000-0000A02F0000}"/>
    <cellStyle name="Note 8 2 15 2" xfId="12353" xr:uid="{00000000-0005-0000-0000-0000A12F0000}"/>
    <cellStyle name="Note 8 2 16" xfId="12354" xr:uid="{00000000-0005-0000-0000-0000A22F0000}"/>
    <cellStyle name="Note 8 2 16 2" xfId="12355" xr:uid="{00000000-0005-0000-0000-0000A32F0000}"/>
    <cellStyle name="Note 8 2 17" xfId="12356" xr:uid="{00000000-0005-0000-0000-0000A42F0000}"/>
    <cellStyle name="Note 8 2 17 2" xfId="12357" xr:uid="{00000000-0005-0000-0000-0000A52F0000}"/>
    <cellStyle name="Note 8 2 18" xfId="12358" xr:uid="{00000000-0005-0000-0000-0000A62F0000}"/>
    <cellStyle name="Note 8 2 18 2" xfId="12359" xr:uid="{00000000-0005-0000-0000-0000A72F0000}"/>
    <cellStyle name="Note 8 2 19" xfId="12360" xr:uid="{00000000-0005-0000-0000-0000A82F0000}"/>
    <cellStyle name="Note 8 2 19 2" xfId="12361" xr:uid="{00000000-0005-0000-0000-0000A92F0000}"/>
    <cellStyle name="Note 8 2 2" xfId="12362" xr:uid="{00000000-0005-0000-0000-0000AA2F0000}"/>
    <cellStyle name="Note 8 2 2 10" xfId="12363" xr:uid="{00000000-0005-0000-0000-0000AB2F0000}"/>
    <cellStyle name="Note 8 2 2 10 2" xfId="12364" xr:uid="{00000000-0005-0000-0000-0000AC2F0000}"/>
    <cellStyle name="Note 8 2 2 11" xfId="12365" xr:uid="{00000000-0005-0000-0000-0000AD2F0000}"/>
    <cellStyle name="Note 8 2 2 11 2" xfId="12366" xr:uid="{00000000-0005-0000-0000-0000AE2F0000}"/>
    <cellStyle name="Note 8 2 2 12" xfId="12367" xr:uid="{00000000-0005-0000-0000-0000AF2F0000}"/>
    <cellStyle name="Note 8 2 2 12 2" xfId="12368" xr:uid="{00000000-0005-0000-0000-0000B02F0000}"/>
    <cellStyle name="Note 8 2 2 13" xfId="12369" xr:uid="{00000000-0005-0000-0000-0000B12F0000}"/>
    <cellStyle name="Note 8 2 2 13 2" xfId="12370" xr:uid="{00000000-0005-0000-0000-0000B22F0000}"/>
    <cellStyle name="Note 8 2 2 14" xfId="12371" xr:uid="{00000000-0005-0000-0000-0000B32F0000}"/>
    <cellStyle name="Note 8 2 2 14 2" xfId="12372" xr:uid="{00000000-0005-0000-0000-0000B42F0000}"/>
    <cellStyle name="Note 8 2 2 15" xfId="12373" xr:uid="{00000000-0005-0000-0000-0000B52F0000}"/>
    <cellStyle name="Note 8 2 2 15 2" xfId="12374" xr:uid="{00000000-0005-0000-0000-0000B62F0000}"/>
    <cellStyle name="Note 8 2 2 16" xfId="12375" xr:uid="{00000000-0005-0000-0000-0000B72F0000}"/>
    <cellStyle name="Note 8 2 2 16 2" xfId="12376" xr:uid="{00000000-0005-0000-0000-0000B82F0000}"/>
    <cellStyle name="Note 8 2 2 17" xfId="12377" xr:uid="{00000000-0005-0000-0000-0000B92F0000}"/>
    <cellStyle name="Note 8 2 2 17 2" xfId="12378" xr:uid="{00000000-0005-0000-0000-0000BA2F0000}"/>
    <cellStyle name="Note 8 2 2 18" xfId="12379" xr:uid="{00000000-0005-0000-0000-0000BB2F0000}"/>
    <cellStyle name="Note 8 2 2 18 2" xfId="12380" xr:uid="{00000000-0005-0000-0000-0000BC2F0000}"/>
    <cellStyle name="Note 8 2 2 19" xfId="12381" xr:uid="{00000000-0005-0000-0000-0000BD2F0000}"/>
    <cellStyle name="Note 8 2 2 19 2" xfId="12382" xr:uid="{00000000-0005-0000-0000-0000BE2F0000}"/>
    <cellStyle name="Note 8 2 2 2" xfId="12383" xr:uid="{00000000-0005-0000-0000-0000BF2F0000}"/>
    <cellStyle name="Note 8 2 2 2 10" xfId="12384" xr:uid="{00000000-0005-0000-0000-0000C02F0000}"/>
    <cellStyle name="Note 8 2 2 2 10 2" xfId="12385" xr:uid="{00000000-0005-0000-0000-0000C12F0000}"/>
    <cellStyle name="Note 8 2 2 2 11" xfId="12386" xr:uid="{00000000-0005-0000-0000-0000C22F0000}"/>
    <cellStyle name="Note 8 2 2 2 11 2" xfId="12387" xr:uid="{00000000-0005-0000-0000-0000C32F0000}"/>
    <cellStyle name="Note 8 2 2 2 12" xfId="12388" xr:uid="{00000000-0005-0000-0000-0000C42F0000}"/>
    <cellStyle name="Note 8 2 2 2 12 2" xfId="12389" xr:uid="{00000000-0005-0000-0000-0000C52F0000}"/>
    <cellStyle name="Note 8 2 2 2 13" xfId="12390" xr:uid="{00000000-0005-0000-0000-0000C62F0000}"/>
    <cellStyle name="Note 8 2 2 2 13 2" xfId="12391" xr:uid="{00000000-0005-0000-0000-0000C72F0000}"/>
    <cellStyle name="Note 8 2 2 2 14" xfId="12392" xr:uid="{00000000-0005-0000-0000-0000C82F0000}"/>
    <cellStyle name="Note 8 2 2 2 14 2" xfId="12393" xr:uid="{00000000-0005-0000-0000-0000C92F0000}"/>
    <cellStyle name="Note 8 2 2 2 15" xfId="12394" xr:uid="{00000000-0005-0000-0000-0000CA2F0000}"/>
    <cellStyle name="Note 8 2 2 2 15 2" xfId="12395" xr:uid="{00000000-0005-0000-0000-0000CB2F0000}"/>
    <cellStyle name="Note 8 2 2 2 16" xfId="12396" xr:uid="{00000000-0005-0000-0000-0000CC2F0000}"/>
    <cellStyle name="Note 8 2 2 2 16 2" xfId="12397" xr:uid="{00000000-0005-0000-0000-0000CD2F0000}"/>
    <cellStyle name="Note 8 2 2 2 17" xfId="12398" xr:uid="{00000000-0005-0000-0000-0000CE2F0000}"/>
    <cellStyle name="Note 8 2 2 2 17 2" xfId="12399" xr:uid="{00000000-0005-0000-0000-0000CF2F0000}"/>
    <cellStyle name="Note 8 2 2 2 18" xfId="12400" xr:uid="{00000000-0005-0000-0000-0000D02F0000}"/>
    <cellStyle name="Note 8 2 2 2 18 2" xfId="12401" xr:uid="{00000000-0005-0000-0000-0000D12F0000}"/>
    <cellStyle name="Note 8 2 2 2 19" xfId="12402" xr:uid="{00000000-0005-0000-0000-0000D22F0000}"/>
    <cellStyle name="Note 8 2 2 2 2" xfId="12403" xr:uid="{00000000-0005-0000-0000-0000D32F0000}"/>
    <cellStyle name="Note 8 2 2 2 2 2" xfId="12404" xr:uid="{00000000-0005-0000-0000-0000D42F0000}"/>
    <cellStyle name="Note 8 2 2 2 3" xfId="12405" xr:uid="{00000000-0005-0000-0000-0000D52F0000}"/>
    <cellStyle name="Note 8 2 2 2 3 2" xfId="12406" xr:uid="{00000000-0005-0000-0000-0000D62F0000}"/>
    <cellStyle name="Note 8 2 2 2 4" xfId="12407" xr:uid="{00000000-0005-0000-0000-0000D72F0000}"/>
    <cellStyle name="Note 8 2 2 2 4 2" xfId="12408" xr:uid="{00000000-0005-0000-0000-0000D82F0000}"/>
    <cellStyle name="Note 8 2 2 2 5" xfId="12409" xr:uid="{00000000-0005-0000-0000-0000D92F0000}"/>
    <cellStyle name="Note 8 2 2 2 5 2" xfId="12410" xr:uid="{00000000-0005-0000-0000-0000DA2F0000}"/>
    <cellStyle name="Note 8 2 2 2 6" xfId="12411" xr:uid="{00000000-0005-0000-0000-0000DB2F0000}"/>
    <cellStyle name="Note 8 2 2 2 6 2" xfId="12412" xr:uid="{00000000-0005-0000-0000-0000DC2F0000}"/>
    <cellStyle name="Note 8 2 2 2 7" xfId="12413" xr:uid="{00000000-0005-0000-0000-0000DD2F0000}"/>
    <cellStyle name="Note 8 2 2 2 7 2" xfId="12414" xr:uid="{00000000-0005-0000-0000-0000DE2F0000}"/>
    <cellStyle name="Note 8 2 2 2 8" xfId="12415" xr:uid="{00000000-0005-0000-0000-0000DF2F0000}"/>
    <cellStyle name="Note 8 2 2 2 8 2" xfId="12416" xr:uid="{00000000-0005-0000-0000-0000E02F0000}"/>
    <cellStyle name="Note 8 2 2 2 9" xfId="12417" xr:uid="{00000000-0005-0000-0000-0000E12F0000}"/>
    <cellStyle name="Note 8 2 2 2 9 2" xfId="12418" xr:uid="{00000000-0005-0000-0000-0000E22F0000}"/>
    <cellStyle name="Note 8 2 2 20" xfId="12419" xr:uid="{00000000-0005-0000-0000-0000E32F0000}"/>
    <cellStyle name="Note 8 2 2 3" xfId="12420" xr:uid="{00000000-0005-0000-0000-0000E42F0000}"/>
    <cellStyle name="Note 8 2 2 3 10" xfId="12421" xr:uid="{00000000-0005-0000-0000-0000E52F0000}"/>
    <cellStyle name="Note 8 2 2 3 10 2" xfId="12422" xr:uid="{00000000-0005-0000-0000-0000E62F0000}"/>
    <cellStyle name="Note 8 2 2 3 11" xfId="12423" xr:uid="{00000000-0005-0000-0000-0000E72F0000}"/>
    <cellStyle name="Note 8 2 2 3 11 2" xfId="12424" xr:uid="{00000000-0005-0000-0000-0000E82F0000}"/>
    <cellStyle name="Note 8 2 2 3 12" xfId="12425" xr:uid="{00000000-0005-0000-0000-0000E92F0000}"/>
    <cellStyle name="Note 8 2 2 3 12 2" xfId="12426" xr:uid="{00000000-0005-0000-0000-0000EA2F0000}"/>
    <cellStyle name="Note 8 2 2 3 13" xfId="12427" xr:uid="{00000000-0005-0000-0000-0000EB2F0000}"/>
    <cellStyle name="Note 8 2 2 3 13 2" xfId="12428" xr:uid="{00000000-0005-0000-0000-0000EC2F0000}"/>
    <cellStyle name="Note 8 2 2 3 14" xfId="12429" xr:uid="{00000000-0005-0000-0000-0000ED2F0000}"/>
    <cellStyle name="Note 8 2 2 3 14 2" xfId="12430" xr:uid="{00000000-0005-0000-0000-0000EE2F0000}"/>
    <cellStyle name="Note 8 2 2 3 15" xfId="12431" xr:uid="{00000000-0005-0000-0000-0000EF2F0000}"/>
    <cellStyle name="Note 8 2 2 3 15 2" xfId="12432" xr:uid="{00000000-0005-0000-0000-0000F02F0000}"/>
    <cellStyle name="Note 8 2 2 3 16" xfId="12433" xr:uid="{00000000-0005-0000-0000-0000F12F0000}"/>
    <cellStyle name="Note 8 2 2 3 16 2" xfId="12434" xr:uid="{00000000-0005-0000-0000-0000F22F0000}"/>
    <cellStyle name="Note 8 2 2 3 17" xfId="12435" xr:uid="{00000000-0005-0000-0000-0000F32F0000}"/>
    <cellStyle name="Note 8 2 2 3 17 2" xfId="12436" xr:uid="{00000000-0005-0000-0000-0000F42F0000}"/>
    <cellStyle name="Note 8 2 2 3 18" xfId="12437" xr:uid="{00000000-0005-0000-0000-0000F52F0000}"/>
    <cellStyle name="Note 8 2 2 3 18 2" xfId="12438" xr:uid="{00000000-0005-0000-0000-0000F62F0000}"/>
    <cellStyle name="Note 8 2 2 3 19" xfId="12439" xr:uid="{00000000-0005-0000-0000-0000F72F0000}"/>
    <cellStyle name="Note 8 2 2 3 2" xfId="12440" xr:uid="{00000000-0005-0000-0000-0000F82F0000}"/>
    <cellStyle name="Note 8 2 2 3 2 2" xfId="12441" xr:uid="{00000000-0005-0000-0000-0000F92F0000}"/>
    <cellStyle name="Note 8 2 2 3 3" xfId="12442" xr:uid="{00000000-0005-0000-0000-0000FA2F0000}"/>
    <cellStyle name="Note 8 2 2 3 3 2" xfId="12443" xr:uid="{00000000-0005-0000-0000-0000FB2F0000}"/>
    <cellStyle name="Note 8 2 2 3 4" xfId="12444" xr:uid="{00000000-0005-0000-0000-0000FC2F0000}"/>
    <cellStyle name="Note 8 2 2 3 4 2" xfId="12445" xr:uid="{00000000-0005-0000-0000-0000FD2F0000}"/>
    <cellStyle name="Note 8 2 2 3 5" xfId="12446" xr:uid="{00000000-0005-0000-0000-0000FE2F0000}"/>
    <cellStyle name="Note 8 2 2 3 5 2" xfId="12447" xr:uid="{00000000-0005-0000-0000-0000FF2F0000}"/>
    <cellStyle name="Note 8 2 2 3 6" xfId="12448" xr:uid="{00000000-0005-0000-0000-000000300000}"/>
    <cellStyle name="Note 8 2 2 3 6 2" xfId="12449" xr:uid="{00000000-0005-0000-0000-000001300000}"/>
    <cellStyle name="Note 8 2 2 3 7" xfId="12450" xr:uid="{00000000-0005-0000-0000-000002300000}"/>
    <cellStyle name="Note 8 2 2 3 7 2" xfId="12451" xr:uid="{00000000-0005-0000-0000-000003300000}"/>
    <cellStyle name="Note 8 2 2 3 8" xfId="12452" xr:uid="{00000000-0005-0000-0000-000004300000}"/>
    <cellStyle name="Note 8 2 2 3 8 2" xfId="12453" xr:uid="{00000000-0005-0000-0000-000005300000}"/>
    <cellStyle name="Note 8 2 2 3 9" xfId="12454" xr:uid="{00000000-0005-0000-0000-000006300000}"/>
    <cellStyle name="Note 8 2 2 3 9 2" xfId="12455" xr:uid="{00000000-0005-0000-0000-000007300000}"/>
    <cellStyle name="Note 8 2 2 4" xfId="12456" xr:uid="{00000000-0005-0000-0000-000008300000}"/>
    <cellStyle name="Note 8 2 2 4 10" xfId="12457" xr:uid="{00000000-0005-0000-0000-000009300000}"/>
    <cellStyle name="Note 8 2 2 4 10 2" xfId="12458" xr:uid="{00000000-0005-0000-0000-00000A300000}"/>
    <cellStyle name="Note 8 2 2 4 11" xfId="12459" xr:uid="{00000000-0005-0000-0000-00000B300000}"/>
    <cellStyle name="Note 8 2 2 4 11 2" xfId="12460" xr:uid="{00000000-0005-0000-0000-00000C300000}"/>
    <cellStyle name="Note 8 2 2 4 12" xfId="12461" xr:uid="{00000000-0005-0000-0000-00000D300000}"/>
    <cellStyle name="Note 8 2 2 4 12 2" xfId="12462" xr:uid="{00000000-0005-0000-0000-00000E300000}"/>
    <cellStyle name="Note 8 2 2 4 13" xfId="12463" xr:uid="{00000000-0005-0000-0000-00000F300000}"/>
    <cellStyle name="Note 8 2 2 4 13 2" xfId="12464" xr:uid="{00000000-0005-0000-0000-000010300000}"/>
    <cellStyle name="Note 8 2 2 4 14" xfId="12465" xr:uid="{00000000-0005-0000-0000-000011300000}"/>
    <cellStyle name="Note 8 2 2 4 14 2" xfId="12466" xr:uid="{00000000-0005-0000-0000-000012300000}"/>
    <cellStyle name="Note 8 2 2 4 15" xfId="12467" xr:uid="{00000000-0005-0000-0000-000013300000}"/>
    <cellStyle name="Note 8 2 2 4 15 2" xfId="12468" xr:uid="{00000000-0005-0000-0000-000014300000}"/>
    <cellStyle name="Note 8 2 2 4 16" xfId="12469" xr:uid="{00000000-0005-0000-0000-000015300000}"/>
    <cellStyle name="Note 8 2 2 4 2" xfId="12470" xr:uid="{00000000-0005-0000-0000-000016300000}"/>
    <cellStyle name="Note 8 2 2 4 2 2" xfId="12471" xr:uid="{00000000-0005-0000-0000-000017300000}"/>
    <cellStyle name="Note 8 2 2 4 3" xfId="12472" xr:uid="{00000000-0005-0000-0000-000018300000}"/>
    <cellStyle name="Note 8 2 2 4 3 2" xfId="12473" xr:uid="{00000000-0005-0000-0000-000019300000}"/>
    <cellStyle name="Note 8 2 2 4 4" xfId="12474" xr:uid="{00000000-0005-0000-0000-00001A300000}"/>
    <cellStyle name="Note 8 2 2 4 4 2" xfId="12475" xr:uid="{00000000-0005-0000-0000-00001B300000}"/>
    <cellStyle name="Note 8 2 2 4 5" xfId="12476" xr:uid="{00000000-0005-0000-0000-00001C300000}"/>
    <cellStyle name="Note 8 2 2 4 5 2" xfId="12477" xr:uid="{00000000-0005-0000-0000-00001D300000}"/>
    <cellStyle name="Note 8 2 2 4 6" xfId="12478" xr:uid="{00000000-0005-0000-0000-00001E300000}"/>
    <cellStyle name="Note 8 2 2 4 6 2" xfId="12479" xr:uid="{00000000-0005-0000-0000-00001F300000}"/>
    <cellStyle name="Note 8 2 2 4 7" xfId="12480" xr:uid="{00000000-0005-0000-0000-000020300000}"/>
    <cellStyle name="Note 8 2 2 4 7 2" xfId="12481" xr:uid="{00000000-0005-0000-0000-000021300000}"/>
    <cellStyle name="Note 8 2 2 4 8" xfId="12482" xr:uid="{00000000-0005-0000-0000-000022300000}"/>
    <cellStyle name="Note 8 2 2 4 8 2" xfId="12483" xr:uid="{00000000-0005-0000-0000-000023300000}"/>
    <cellStyle name="Note 8 2 2 4 9" xfId="12484" xr:uid="{00000000-0005-0000-0000-000024300000}"/>
    <cellStyle name="Note 8 2 2 4 9 2" xfId="12485" xr:uid="{00000000-0005-0000-0000-000025300000}"/>
    <cellStyle name="Note 8 2 2 5" xfId="12486" xr:uid="{00000000-0005-0000-0000-000026300000}"/>
    <cellStyle name="Note 8 2 2 5 10" xfId="12487" xr:uid="{00000000-0005-0000-0000-000027300000}"/>
    <cellStyle name="Note 8 2 2 5 10 2" xfId="12488" xr:uid="{00000000-0005-0000-0000-000028300000}"/>
    <cellStyle name="Note 8 2 2 5 11" xfId="12489" xr:uid="{00000000-0005-0000-0000-000029300000}"/>
    <cellStyle name="Note 8 2 2 5 11 2" xfId="12490" xr:uid="{00000000-0005-0000-0000-00002A300000}"/>
    <cellStyle name="Note 8 2 2 5 12" xfId="12491" xr:uid="{00000000-0005-0000-0000-00002B300000}"/>
    <cellStyle name="Note 8 2 2 5 12 2" xfId="12492" xr:uid="{00000000-0005-0000-0000-00002C300000}"/>
    <cellStyle name="Note 8 2 2 5 13" xfId="12493" xr:uid="{00000000-0005-0000-0000-00002D300000}"/>
    <cellStyle name="Note 8 2 2 5 13 2" xfId="12494" xr:uid="{00000000-0005-0000-0000-00002E300000}"/>
    <cellStyle name="Note 8 2 2 5 14" xfId="12495" xr:uid="{00000000-0005-0000-0000-00002F300000}"/>
    <cellStyle name="Note 8 2 2 5 14 2" xfId="12496" xr:uid="{00000000-0005-0000-0000-000030300000}"/>
    <cellStyle name="Note 8 2 2 5 15" xfId="12497" xr:uid="{00000000-0005-0000-0000-000031300000}"/>
    <cellStyle name="Note 8 2 2 5 15 2" xfId="12498" xr:uid="{00000000-0005-0000-0000-000032300000}"/>
    <cellStyle name="Note 8 2 2 5 16" xfId="12499" xr:uid="{00000000-0005-0000-0000-000033300000}"/>
    <cellStyle name="Note 8 2 2 5 2" xfId="12500" xr:uid="{00000000-0005-0000-0000-000034300000}"/>
    <cellStyle name="Note 8 2 2 5 2 2" xfId="12501" xr:uid="{00000000-0005-0000-0000-000035300000}"/>
    <cellStyle name="Note 8 2 2 5 3" xfId="12502" xr:uid="{00000000-0005-0000-0000-000036300000}"/>
    <cellStyle name="Note 8 2 2 5 3 2" xfId="12503" xr:uid="{00000000-0005-0000-0000-000037300000}"/>
    <cellStyle name="Note 8 2 2 5 4" xfId="12504" xr:uid="{00000000-0005-0000-0000-000038300000}"/>
    <cellStyle name="Note 8 2 2 5 4 2" xfId="12505" xr:uid="{00000000-0005-0000-0000-000039300000}"/>
    <cellStyle name="Note 8 2 2 5 5" xfId="12506" xr:uid="{00000000-0005-0000-0000-00003A300000}"/>
    <cellStyle name="Note 8 2 2 5 5 2" xfId="12507" xr:uid="{00000000-0005-0000-0000-00003B300000}"/>
    <cellStyle name="Note 8 2 2 5 6" xfId="12508" xr:uid="{00000000-0005-0000-0000-00003C300000}"/>
    <cellStyle name="Note 8 2 2 5 6 2" xfId="12509" xr:uid="{00000000-0005-0000-0000-00003D300000}"/>
    <cellStyle name="Note 8 2 2 5 7" xfId="12510" xr:uid="{00000000-0005-0000-0000-00003E300000}"/>
    <cellStyle name="Note 8 2 2 5 7 2" xfId="12511" xr:uid="{00000000-0005-0000-0000-00003F300000}"/>
    <cellStyle name="Note 8 2 2 5 8" xfId="12512" xr:uid="{00000000-0005-0000-0000-000040300000}"/>
    <cellStyle name="Note 8 2 2 5 8 2" xfId="12513" xr:uid="{00000000-0005-0000-0000-000041300000}"/>
    <cellStyle name="Note 8 2 2 5 9" xfId="12514" xr:uid="{00000000-0005-0000-0000-000042300000}"/>
    <cellStyle name="Note 8 2 2 5 9 2" xfId="12515" xr:uid="{00000000-0005-0000-0000-000043300000}"/>
    <cellStyle name="Note 8 2 2 6" xfId="12516" xr:uid="{00000000-0005-0000-0000-000044300000}"/>
    <cellStyle name="Note 8 2 2 6 10" xfId="12517" xr:uid="{00000000-0005-0000-0000-000045300000}"/>
    <cellStyle name="Note 8 2 2 6 10 2" xfId="12518" xr:uid="{00000000-0005-0000-0000-000046300000}"/>
    <cellStyle name="Note 8 2 2 6 11" xfId="12519" xr:uid="{00000000-0005-0000-0000-000047300000}"/>
    <cellStyle name="Note 8 2 2 6 11 2" xfId="12520" xr:uid="{00000000-0005-0000-0000-000048300000}"/>
    <cellStyle name="Note 8 2 2 6 12" xfId="12521" xr:uid="{00000000-0005-0000-0000-000049300000}"/>
    <cellStyle name="Note 8 2 2 6 12 2" xfId="12522" xr:uid="{00000000-0005-0000-0000-00004A300000}"/>
    <cellStyle name="Note 8 2 2 6 13" xfId="12523" xr:uid="{00000000-0005-0000-0000-00004B300000}"/>
    <cellStyle name="Note 8 2 2 6 13 2" xfId="12524" xr:uid="{00000000-0005-0000-0000-00004C300000}"/>
    <cellStyle name="Note 8 2 2 6 14" xfId="12525" xr:uid="{00000000-0005-0000-0000-00004D300000}"/>
    <cellStyle name="Note 8 2 2 6 14 2" xfId="12526" xr:uid="{00000000-0005-0000-0000-00004E300000}"/>
    <cellStyle name="Note 8 2 2 6 15" xfId="12527" xr:uid="{00000000-0005-0000-0000-00004F300000}"/>
    <cellStyle name="Note 8 2 2 6 2" xfId="12528" xr:uid="{00000000-0005-0000-0000-000050300000}"/>
    <cellStyle name="Note 8 2 2 6 2 2" xfId="12529" xr:uid="{00000000-0005-0000-0000-000051300000}"/>
    <cellStyle name="Note 8 2 2 6 3" xfId="12530" xr:uid="{00000000-0005-0000-0000-000052300000}"/>
    <cellStyle name="Note 8 2 2 6 3 2" xfId="12531" xr:uid="{00000000-0005-0000-0000-000053300000}"/>
    <cellStyle name="Note 8 2 2 6 4" xfId="12532" xr:uid="{00000000-0005-0000-0000-000054300000}"/>
    <cellStyle name="Note 8 2 2 6 4 2" xfId="12533" xr:uid="{00000000-0005-0000-0000-000055300000}"/>
    <cellStyle name="Note 8 2 2 6 5" xfId="12534" xr:uid="{00000000-0005-0000-0000-000056300000}"/>
    <cellStyle name="Note 8 2 2 6 5 2" xfId="12535" xr:uid="{00000000-0005-0000-0000-000057300000}"/>
    <cellStyle name="Note 8 2 2 6 6" xfId="12536" xr:uid="{00000000-0005-0000-0000-000058300000}"/>
    <cellStyle name="Note 8 2 2 6 6 2" xfId="12537" xr:uid="{00000000-0005-0000-0000-000059300000}"/>
    <cellStyle name="Note 8 2 2 6 7" xfId="12538" xr:uid="{00000000-0005-0000-0000-00005A300000}"/>
    <cellStyle name="Note 8 2 2 6 7 2" xfId="12539" xr:uid="{00000000-0005-0000-0000-00005B300000}"/>
    <cellStyle name="Note 8 2 2 6 8" xfId="12540" xr:uid="{00000000-0005-0000-0000-00005C300000}"/>
    <cellStyle name="Note 8 2 2 6 8 2" xfId="12541" xr:uid="{00000000-0005-0000-0000-00005D300000}"/>
    <cellStyle name="Note 8 2 2 6 9" xfId="12542" xr:uid="{00000000-0005-0000-0000-00005E300000}"/>
    <cellStyle name="Note 8 2 2 6 9 2" xfId="12543" xr:uid="{00000000-0005-0000-0000-00005F300000}"/>
    <cellStyle name="Note 8 2 2 7" xfId="12544" xr:uid="{00000000-0005-0000-0000-000060300000}"/>
    <cellStyle name="Note 8 2 2 7 2" xfId="12545" xr:uid="{00000000-0005-0000-0000-000061300000}"/>
    <cellStyle name="Note 8 2 2 8" xfId="12546" xr:uid="{00000000-0005-0000-0000-000062300000}"/>
    <cellStyle name="Note 8 2 2 8 2" xfId="12547" xr:uid="{00000000-0005-0000-0000-000063300000}"/>
    <cellStyle name="Note 8 2 2 9" xfId="12548" xr:uid="{00000000-0005-0000-0000-000064300000}"/>
    <cellStyle name="Note 8 2 2 9 2" xfId="12549" xr:uid="{00000000-0005-0000-0000-000065300000}"/>
    <cellStyle name="Note 8 2 20" xfId="12550" xr:uid="{00000000-0005-0000-0000-000066300000}"/>
    <cellStyle name="Note 8 2 20 2" xfId="12551" xr:uid="{00000000-0005-0000-0000-000067300000}"/>
    <cellStyle name="Note 8 2 21" xfId="12552" xr:uid="{00000000-0005-0000-0000-000068300000}"/>
    <cellStyle name="Note 8 2 21 2" xfId="12553" xr:uid="{00000000-0005-0000-0000-000069300000}"/>
    <cellStyle name="Note 8 2 22" xfId="12554" xr:uid="{00000000-0005-0000-0000-00006A300000}"/>
    <cellStyle name="Note 8 2 22 2" xfId="12555" xr:uid="{00000000-0005-0000-0000-00006B300000}"/>
    <cellStyle name="Note 8 2 23" xfId="12556" xr:uid="{00000000-0005-0000-0000-00006C300000}"/>
    <cellStyle name="Note 8 2 23 2" xfId="12557" xr:uid="{00000000-0005-0000-0000-00006D300000}"/>
    <cellStyle name="Note 8 2 24" xfId="12558" xr:uid="{00000000-0005-0000-0000-00006E300000}"/>
    <cellStyle name="Note 8 2 24 2" xfId="12559" xr:uid="{00000000-0005-0000-0000-00006F300000}"/>
    <cellStyle name="Note 8 2 25" xfId="12560" xr:uid="{00000000-0005-0000-0000-000070300000}"/>
    <cellStyle name="Note 8 2 25 2" xfId="12561" xr:uid="{00000000-0005-0000-0000-000071300000}"/>
    <cellStyle name="Note 8 2 26" xfId="12562" xr:uid="{00000000-0005-0000-0000-000072300000}"/>
    <cellStyle name="Note 8 2 26 2" xfId="12563" xr:uid="{00000000-0005-0000-0000-000073300000}"/>
    <cellStyle name="Note 8 2 27" xfId="12564" xr:uid="{00000000-0005-0000-0000-000074300000}"/>
    <cellStyle name="Note 8 2 3" xfId="12565" xr:uid="{00000000-0005-0000-0000-000075300000}"/>
    <cellStyle name="Note 8 2 3 10" xfId="12566" xr:uid="{00000000-0005-0000-0000-000076300000}"/>
    <cellStyle name="Note 8 2 3 10 2" xfId="12567" xr:uid="{00000000-0005-0000-0000-000077300000}"/>
    <cellStyle name="Note 8 2 3 11" xfId="12568" xr:uid="{00000000-0005-0000-0000-000078300000}"/>
    <cellStyle name="Note 8 2 3 11 2" xfId="12569" xr:uid="{00000000-0005-0000-0000-000079300000}"/>
    <cellStyle name="Note 8 2 3 12" xfId="12570" xr:uid="{00000000-0005-0000-0000-00007A300000}"/>
    <cellStyle name="Note 8 2 3 12 2" xfId="12571" xr:uid="{00000000-0005-0000-0000-00007B300000}"/>
    <cellStyle name="Note 8 2 3 13" xfId="12572" xr:uid="{00000000-0005-0000-0000-00007C300000}"/>
    <cellStyle name="Note 8 2 3 13 2" xfId="12573" xr:uid="{00000000-0005-0000-0000-00007D300000}"/>
    <cellStyle name="Note 8 2 3 14" xfId="12574" xr:uid="{00000000-0005-0000-0000-00007E300000}"/>
    <cellStyle name="Note 8 2 3 14 2" xfId="12575" xr:uid="{00000000-0005-0000-0000-00007F300000}"/>
    <cellStyle name="Note 8 2 3 15" xfId="12576" xr:uid="{00000000-0005-0000-0000-000080300000}"/>
    <cellStyle name="Note 8 2 3 15 2" xfId="12577" xr:uid="{00000000-0005-0000-0000-000081300000}"/>
    <cellStyle name="Note 8 2 3 16" xfId="12578" xr:uid="{00000000-0005-0000-0000-000082300000}"/>
    <cellStyle name="Note 8 2 3 16 2" xfId="12579" xr:uid="{00000000-0005-0000-0000-000083300000}"/>
    <cellStyle name="Note 8 2 3 17" xfId="12580" xr:uid="{00000000-0005-0000-0000-000084300000}"/>
    <cellStyle name="Note 8 2 3 17 2" xfId="12581" xr:uid="{00000000-0005-0000-0000-000085300000}"/>
    <cellStyle name="Note 8 2 3 18" xfId="12582" xr:uid="{00000000-0005-0000-0000-000086300000}"/>
    <cellStyle name="Note 8 2 3 18 2" xfId="12583" xr:uid="{00000000-0005-0000-0000-000087300000}"/>
    <cellStyle name="Note 8 2 3 19" xfId="12584" xr:uid="{00000000-0005-0000-0000-000088300000}"/>
    <cellStyle name="Note 8 2 3 19 2" xfId="12585" xr:uid="{00000000-0005-0000-0000-000089300000}"/>
    <cellStyle name="Note 8 2 3 2" xfId="12586" xr:uid="{00000000-0005-0000-0000-00008A300000}"/>
    <cellStyle name="Note 8 2 3 2 10" xfId="12587" xr:uid="{00000000-0005-0000-0000-00008B300000}"/>
    <cellStyle name="Note 8 2 3 2 10 2" xfId="12588" xr:uid="{00000000-0005-0000-0000-00008C300000}"/>
    <cellStyle name="Note 8 2 3 2 11" xfId="12589" xr:uid="{00000000-0005-0000-0000-00008D300000}"/>
    <cellStyle name="Note 8 2 3 2 11 2" xfId="12590" xr:uid="{00000000-0005-0000-0000-00008E300000}"/>
    <cellStyle name="Note 8 2 3 2 12" xfId="12591" xr:uid="{00000000-0005-0000-0000-00008F300000}"/>
    <cellStyle name="Note 8 2 3 2 12 2" xfId="12592" xr:uid="{00000000-0005-0000-0000-000090300000}"/>
    <cellStyle name="Note 8 2 3 2 13" xfId="12593" xr:uid="{00000000-0005-0000-0000-000091300000}"/>
    <cellStyle name="Note 8 2 3 2 13 2" xfId="12594" xr:uid="{00000000-0005-0000-0000-000092300000}"/>
    <cellStyle name="Note 8 2 3 2 14" xfId="12595" xr:uid="{00000000-0005-0000-0000-000093300000}"/>
    <cellStyle name="Note 8 2 3 2 14 2" xfId="12596" xr:uid="{00000000-0005-0000-0000-000094300000}"/>
    <cellStyle name="Note 8 2 3 2 15" xfId="12597" xr:uid="{00000000-0005-0000-0000-000095300000}"/>
    <cellStyle name="Note 8 2 3 2 15 2" xfId="12598" xr:uid="{00000000-0005-0000-0000-000096300000}"/>
    <cellStyle name="Note 8 2 3 2 16" xfId="12599" xr:uid="{00000000-0005-0000-0000-000097300000}"/>
    <cellStyle name="Note 8 2 3 2 16 2" xfId="12600" xr:uid="{00000000-0005-0000-0000-000098300000}"/>
    <cellStyle name="Note 8 2 3 2 17" xfId="12601" xr:uid="{00000000-0005-0000-0000-000099300000}"/>
    <cellStyle name="Note 8 2 3 2 17 2" xfId="12602" xr:uid="{00000000-0005-0000-0000-00009A300000}"/>
    <cellStyle name="Note 8 2 3 2 18" xfId="12603" xr:uid="{00000000-0005-0000-0000-00009B300000}"/>
    <cellStyle name="Note 8 2 3 2 18 2" xfId="12604" xr:uid="{00000000-0005-0000-0000-00009C300000}"/>
    <cellStyle name="Note 8 2 3 2 19" xfId="12605" xr:uid="{00000000-0005-0000-0000-00009D300000}"/>
    <cellStyle name="Note 8 2 3 2 2" xfId="12606" xr:uid="{00000000-0005-0000-0000-00009E300000}"/>
    <cellStyle name="Note 8 2 3 2 2 2" xfId="12607" xr:uid="{00000000-0005-0000-0000-00009F300000}"/>
    <cellStyle name="Note 8 2 3 2 3" xfId="12608" xr:uid="{00000000-0005-0000-0000-0000A0300000}"/>
    <cellStyle name="Note 8 2 3 2 3 2" xfId="12609" xr:uid="{00000000-0005-0000-0000-0000A1300000}"/>
    <cellStyle name="Note 8 2 3 2 4" xfId="12610" xr:uid="{00000000-0005-0000-0000-0000A2300000}"/>
    <cellStyle name="Note 8 2 3 2 4 2" xfId="12611" xr:uid="{00000000-0005-0000-0000-0000A3300000}"/>
    <cellStyle name="Note 8 2 3 2 5" xfId="12612" xr:uid="{00000000-0005-0000-0000-0000A4300000}"/>
    <cellStyle name="Note 8 2 3 2 5 2" xfId="12613" xr:uid="{00000000-0005-0000-0000-0000A5300000}"/>
    <cellStyle name="Note 8 2 3 2 6" xfId="12614" xr:uid="{00000000-0005-0000-0000-0000A6300000}"/>
    <cellStyle name="Note 8 2 3 2 6 2" xfId="12615" xr:uid="{00000000-0005-0000-0000-0000A7300000}"/>
    <cellStyle name="Note 8 2 3 2 7" xfId="12616" xr:uid="{00000000-0005-0000-0000-0000A8300000}"/>
    <cellStyle name="Note 8 2 3 2 7 2" xfId="12617" xr:uid="{00000000-0005-0000-0000-0000A9300000}"/>
    <cellStyle name="Note 8 2 3 2 8" xfId="12618" xr:uid="{00000000-0005-0000-0000-0000AA300000}"/>
    <cellStyle name="Note 8 2 3 2 8 2" xfId="12619" xr:uid="{00000000-0005-0000-0000-0000AB300000}"/>
    <cellStyle name="Note 8 2 3 2 9" xfId="12620" xr:uid="{00000000-0005-0000-0000-0000AC300000}"/>
    <cellStyle name="Note 8 2 3 2 9 2" xfId="12621" xr:uid="{00000000-0005-0000-0000-0000AD300000}"/>
    <cellStyle name="Note 8 2 3 20" xfId="12622" xr:uid="{00000000-0005-0000-0000-0000AE300000}"/>
    <cellStyle name="Note 8 2 3 3" xfId="12623" xr:uid="{00000000-0005-0000-0000-0000AF300000}"/>
    <cellStyle name="Note 8 2 3 3 10" xfId="12624" xr:uid="{00000000-0005-0000-0000-0000B0300000}"/>
    <cellStyle name="Note 8 2 3 3 10 2" xfId="12625" xr:uid="{00000000-0005-0000-0000-0000B1300000}"/>
    <cellStyle name="Note 8 2 3 3 11" xfId="12626" xr:uid="{00000000-0005-0000-0000-0000B2300000}"/>
    <cellStyle name="Note 8 2 3 3 11 2" xfId="12627" xr:uid="{00000000-0005-0000-0000-0000B3300000}"/>
    <cellStyle name="Note 8 2 3 3 12" xfId="12628" xr:uid="{00000000-0005-0000-0000-0000B4300000}"/>
    <cellStyle name="Note 8 2 3 3 12 2" xfId="12629" xr:uid="{00000000-0005-0000-0000-0000B5300000}"/>
    <cellStyle name="Note 8 2 3 3 13" xfId="12630" xr:uid="{00000000-0005-0000-0000-0000B6300000}"/>
    <cellStyle name="Note 8 2 3 3 13 2" xfId="12631" xr:uid="{00000000-0005-0000-0000-0000B7300000}"/>
    <cellStyle name="Note 8 2 3 3 14" xfId="12632" xr:uid="{00000000-0005-0000-0000-0000B8300000}"/>
    <cellStyle name="Note 8 2 3 3 14 2" xfId="12633" xr:uid="{00000000-0005-0000-0000-0000B9300000}"/>
    <cellStyle name="Note 8 2 3 3 15" xfId="12634" xr:uid="{00000000-0005-0000-0000-0000BA300000}"/>
    <cellStyle name="Note 8 2 3 3 15 2" xfId="12635" xr:uid="{00000000-0005-0000-0000-0000BB300000}"/>
    <cellStyle name="Note 8 2 3 3 16" xfId="12636" xr:uid="{00000000-0005-0000-0000-0000BC300000}"/>
    <cellStyle name="Note 8 2 3 3 16 2" xfId="12637" xr:uid="{00000000-0005-0000-0000-0000BD300000}"/>
    <cellStyle name="Note 8 2 3 3 17" xfId="12638" xr:uid="{00000000-0005-0000-0000-0000BE300000}"/>
    <cellStyle name="Note 8 2 3 3 17 2" xfId="12639" xr:uid="{00000000-0005-0000-0000-0000BF300000}"/>
    <cellStyle name="Note 8 2 3 3 18" xfId="12640" xr:uid="{00000000-0005-0000-0000-0000C0300000}"/>
    <cellStyle name="Note 8 2 3 3 18 2" xfId="12641" xr:uid="{00000000-0005-0000-0000-0000C1300000}"/>
    <cellStyle name="Note 8 2 3 3 19" xfId="12642" xr:uid="{00000000-0005-0000-0000-0000C2300000}"/>
    <cellStyle name="Note 8 2 3 3 2" xfId="12643" xr:uid="{00000000-0005-0000-0000-0000C3300000}"/>
    <cellStyle name="Note 8 2 3 3 2 2" xfId="12644" xr:uid="{00000000-0005-0000-0000-0000C4300000}"/>
    <cellStyle name="Note 8 2 3 3 3" xfId="12645" xr:uid="{00000000-0005-0000-0000-0000C5300000}"/>
    <cellStyle name="Note 8 2 3 3 3 2" xfId="12646" xr:uid="{00000000-0005-0000-0000-0000C6300000}"/>
    <cellStyle name="Note 8 2 3 3 4" xfId="12647" xr:uid="{00000000-0005-0000-0000-0000C7300000}"/>
    <cellStyle name="Note 8 2 3 3 4 2" xfId="12648" xr:uid="{00000000-0005-0000-0000-0000C8300000}"/>
    <cellStyle name="Note 8 2 3 3 5" xfId="12649" xr:uid="{00000000-0005-0000-0000-0000C9300000}"/>
    <cellStyle name="Note 8 2 3 3 5 2" xfId="12650" xr:uid="{00000000-0005-0000-0000-0000CA300000}"/>
    <cellStyle name="Note 8 2 3 3 6" xfId="12651" xr:uid="{00000000-0005-0000-0000-0000CB300000}"/>
    <cellStyle name="Note 8 2 3 3 6 2" xfId="12652" xr:uid="{00000000-0005-0000-0000-0000CC300000}"/>
    <cellStyle name="Note 8 2 3 3 7" xfId="12653" xr:uid="{00000000-0005-0000-0000-0000CD300000}"/>
    <cellStyle name="Note 8 2 3 3 7 2" xfId="12654" xr:uid="{00000000-0005-0000-0000-0000CE300000}"/>
    <cellStyle name="Note 8 2 3 3 8" xfId="12655" xr:uid="{00000000-0005-0000-0000-0000CF300000}"/>
    <cellStyle name="Note 8 2 3 3 8 2" xfId="12656" xr:uid="{00000000-0005-0000-0000-0000D0300000}"/>
    <cellStyle name="Note 8 2 3 3 9" xfId="12657" xr:uid="{00000000-0005-0000-0000-0000D1300000}"/>
    <cellStyle name="Note 8 2 3 3 9 2" xfId="12658" xr:uid="{00000000-0005-0000-0000-0000D2300000}"/>
    <cellStyle name="Note 8 2 3 4" xfId="12659" xr:uid="{00000000-0005-0000-0000-0000D3300000}"/>
    <cellStyle name="Note 8 2 3 4 10" xfId="12660" xr:uid="{00000000-0005-0000-0000-0000D4300000}"/>
    <cellStyle name="Note 8 2 3 4 10 2" xfId="12661" xr:uid="{00000000-0005-0000-0000-0000D5300000}"/>
    <cellStyle name="Note 8 2 3 4 11" xfId="12662" xr:uid="{00000000-0005-0000-0000-0000D6300000}"/>
    <cellStyle name="Note 8 2 3 4 11 2" xfId="12663" xr:uid="{00000000-0005-0000-0000-0000D7300000}"/>
    <cellStyle name="Note 8 2 3 4 12" xfId="12664" xr:uid="{00000000-0005-0000-0000-0000D8300000}"/>
    <cellStyle name="Note 8 2 3 4 12 2" xfId="12665" xr:uid="{00000000-0005-0000-0000-0000D9300000}"/>
    <cellStyle name="Note 8 2 3 4 13" xfId="12666" xr:uid="{00000000-0005-0000-0000-0000DA300000}"/>
    <cellStyle name="Note 8 2 3 4 13 2" xfId="12667" xr:uid="{00000000-0005-0000-0000-0000DB300000}"/>
    <cellStyle name="Note 8 2 3 4 14" xfId="12668" xr:uid="{00000000-0005-0000-0000-0000DC300000}"/>
    <cellStyle name="Note 8 2 3 4 14 2" xfId="12669" xr:uid="{00000000-0005-0000-0000-0000DD300000}"/>
    <cellStyle name="Note 8 2 3 4 15" xfId="12670" xr:uid="{00000000-0005-0000-0000-0000DE300000}"/>
    <cellStyle name="Note 8 2 3 4 15 2" xfId="12671" xr:uid="{00000000-0005-0000-0000-0000DF300000}"/>
    <cellStyle name="Note 8 2 3 4 16" xfId="12672" xr:uid="{00000000-0005-0000-0000-0000E0300000}"/>
    <cellStyle name="Note 8 2 3 4 2" xfId="12673" xr:uid="{00000000-0005-0000-0000-0000E1300000}"/>
    <cellStyle name="Note 8 2 3 4 2 2" xfId="12674" xr:uid="{00000000-0005-0000-0000-0000E2300000}"/>
    <cellStyle name="Note 8 2 3 4 3" xfId="12675" xr:uid="{00000000-0005-0000-0000-0000E3300000}"/>
    <cellStyle name="Note 8 2 3 4 3 2" xfId="12676" xr:uid="{00000000-0005-0000-0000-0000E4300000}"/>
    <cellStyle name="Note 8 2 3 4 4" xfId="12677" xr:uid="{00000000-0005-0000-0000-0000E5300000}"/>
    <cellStyle name="Note 8 2 3 4 4 2" xfId="12678" xr:uid="{00000000-0005-0000-0000-0000E6300000}"/>
    <cellStyle name="Note 8 2 3 4 5" xfId="12679" xr:uid="{00000000-0005-0000-0000-0000E7300000}"/>
    <cellStyle name="Note 8 2 3 4 5 2" xfId="12680" xr:uid="{00000000-0005-0000-0000-0000E8300000}"/>
    <cellStyle name="Note 8 2 3 4 6" xfId="12681" xr:uid="{00000000-0005-0000-0000-0000E9300000}"/>
    <cellStyle name="Note 8 2 3 4 6 2" xfId="12682" xr:uid="{00000000-0005-0000-0000-0000EA300000}"/>
    <cellStyle name="Note 8 2 3 4 7" xfId="12683" xr:uid="{00000000-0005-0000-0000-0000EB300000}"/>
    <cellStyle name="Note 8 2 3 4 7 2" xfId="12684" xr:uid="{00000000-0005-0000-0000-0000EC300000}"/>
    <cellStyle name="Note 8 2 3 4 8" xfId="12685" xr:uid="{00000000-0005-0000-0000-0000ED300000}"/>
    <cellStyle name="Note 8 2 3 4 8 2" xfId="12686" xr:uid="{00000000-0005-0000-0000-0000EE300000}"/>
    <cellStyle name="Note 8 2 3 4 9" xfId="12687" xr:uid="{00000000-0005-0000-0000-0000EF300000}"/>
    <cellStyle name="Note 8 2 3 4 9 2" xfId="12688" xr:uid="{00000000-0005-0000-0000-0000F0300000}"/>
    <cellStyle name="Note 8 2 3 5" xfId="12689" xr:uid="{00000000-0005-0000-0000-0000F1300000}"/>
    <cellStyle name="Note 8 2 3 5 10" xfId="12690" xr:uid="{00000000-0005-0000-0000-0000F2300000}"/>
    <cellStyle name="Note 8 2 3 5 10 2" xfId="12691" xr:uid="{00000000-0005-0000-0000-0000F3300000}"/>
    <cellStyle name="Note 8 2 3 5 11" xfId="12692" xr:uid="{00000000-0005-0000-0000-0000F4300000}"/>
    <cellStyle name="Note 8 2 3 5 11 2" xfId="12693" xr:uid="{00000000-0005-0000-0000-0000F5300000}"/>
    <cellStyle name="Note 8 2 3 5 12" xfId="12694" xr:uid="{00000000-0005-0000-0000-0000F6300000}"/>
    <cellStyle name="Note 8 2 3 5 12 2" xfId="12695" xr:uid="{00000000-0005-0000-0000-0000F7300000}"/>
    <cellStyle name="Note 8 2 3 5 13" xfId="12696" xr:uid="{00000000-0005-0000-0000-0000F8300000}"/>
    <cellStyle name="Note 8 2 3 5 13 2" xfId="12697" xr:uid="{00000000-0005-0000-0000-0000F9300000}"/>
    <cellStyle name="Note 8 2 3 5 14" xfId="12698" xr:uid="{00000000-0005-0000-0000-0000FA300000}"/>
    <cellStyle name="Note 8 2 3 5 14 2" xfId="12699" xr:uid="{00000000-0005-0000-0000-0000FB300000}"/>
    <cellStyle name="Note 8 2 3 5 15" xfId="12700" xr:uid="{00000000-0005-0000-0000-0000FC300000}"/>
    <cellStyle name="Note 8 2 3 5 15 2" xfId="12701" xr:uid="{00000000-0005-0000-0000-0000FD300000}"/>
    <cellStyle name="Note 8 2 3 5 16" xfId="12702" xr:uid="{00000000-0005-0000-0000-0000FE300000}"/>
    <cellStyle name="Note 8 2 3 5 2" xfId="12703" xr:uid="{00000000-0005-0000-0000-0000FF300000}"/>
    <cellStyle name="Note 8 2 3 5 2 2" xfId="12704" xr:uid="{00000000-0005-0000-0000-000000310000}"/>
    <cellStyle name="Note 8 2 3 5 3" xfId="12705" xr:uid="{00000000-0005-0000-0000-000001310000}"/>
    <cellStyle name="Note 8 2 3 5 3 2" xfId="12706" xr:uid="{00000000-0005-0000-0000-000002310000}"/>
    <cellStyle name="Note 8 2 3 5 4" xfId="12707" xr:uid="{00000000-0005-0000-0000-000003310000}"/>
    <cellStyle name="Note 8 2 3 5 4 2" xfId="12708" xr:uid="{00000000-0005-0000-0000-000004310000}"/>
    <cellStyle name="Note 8 2 3 5 5" xfId="12709" xr:uid="{00000000-0005-0000-0000-000005310000}"/>
    <cellStyle name="Note 8 2 3 5 5 2" xfId="12710" xr:uid="{00000000-0005-0000-0000-000006310000}"/>
    <cellStyle name="Note 8 2 3 5 6" xfId="12711" xr:uid="{00000000-0005-0000-0000-000007310000}"/>
    <cellStyle name="Note 8 2 3 5 6 2" xfId="12712" xr:uid="{00000000-0005-0000-0000-000008310000}"/>
    <cellStyle name="Note 8 2 3 5 7" xfId="12713" xr:uid="{00000000-0005-0000-0000-000009310000}"/>
    <cellStyle name="Note 8 2 3 5 7 2" xfId="12714" xr:uid="{00000000-0005-0000-0000-00000A310000}"/>
    <cellStyle name="Note 8 2 3 5 8" xfId="12715" xr:uid="{00000000-0005-0000-0000-00000B310000}"/>
    <cellStyle name="Note 8 2 3 5 8 2" xfId="12716" xr:uid="{00000000-0005-0000-0000-00000C310000}"/>
    <cellStyle name="Note 8 2 3 5 9" xfId="12717" xr:uid="{00000000-0005-0000-0000-00000D310000}"/>
    <cellStyle name="Note 8 2 3 5 9 2" xfId="12718" xr:uid="{00000000-0005-0000-0000-00000E310000}"/>
    <cellStyle name="Note 8 2 3 6" xfId="12719" xr:uid="{00000000-0005-0000-0000-00000F310000}"/>
    <cellStyle name="Note 8 2 3 6 10" xfId="12720" xr:uid="{00000000-0005-0000-0000-000010310000}"/>
    <cellStyle name="Note 8 2 3 6 10 2" xfId="12721" xr:uid="{00000000-0005-0000-0000-000011310000}"/>
    <cellStyle name="Note 8 2 3 6 11" xfId="12722" xr:uid="{00000000-0005-0000-0000-000012310000}"/>
    <cellStyle name="Note 8 2 3 6 11 2" xfId="12723" xr:uid="{00000000-0005-0000-0000-000013310000}"/>
    <cellStyle name="Note 8 2 3 6 12" xfId="12724" xr:uid="{00000000-0005-0000-0000-000014310000}"/>
    <cellStyle name="Note 8 2 3 6 12 2" xfId="12725" xr:uid="{00000000-0005-0000-0000-000015310000}"/>
    <cellStyle name="Note 8 2 3 6 13" xfId="12726" xr:uid="{00000000-0005-0000-0000-000016310000}"/>
    <cellStyle name="Note 8 2 3 6 13 2" xfId="12727" xr:uid="{00000000-0005-0000-0000-000017310000}"/>
    <cellStyle name="Note 8 2 3 6 14" xfId="12728" xr:uid="{00000000-0005-0000-0000-000018310000}"/>
    <cellStyle name="Note 8 2 3 6 14 2" xfId="12729" xr:uid="{00000000-0005-0000-0000-000019310000}"/>
    <cellStyle name="Note 8 2 3 6 15" xfId="12730" xr:uid="{00000000-0005-0000-0000-00001A310000}"/>
    <cellStyle name="Note 8 2 3 6 2" xfId="12731" xr:uid="{00000000-0005-0000-0000-00001B310000}"/>
    <cellStyle name="Note 8 2 3 6 2 2" xfId="12732" xr:uid="{00000000-0005-0000-0000-00001C310000}"/>
    <cellStyle name="Note 8 2 3 6 3" xfId="12733" xr:uid="{00000000-0005-0000-0000-00001D310000}"/>
    <cellStyle name="Note 8 2 3 6 3 2" xfId="12734" xr:uid="{00000000-0005-0000-0000-00001E310000}"/>
    <cellStyle name="Note 8 2 3 6 4" xfId="12735" xr:uid="{00000000-0005-0000-0000-00001F310000}"/>
    <cellStyle name="Note 8 2 3 6 4 2" xfId="12736" xr:uid="{00000000-0005-0000-0000-000020310000}"/>
    <cellStyle name="Note 8 2 3 6 5" xfId="12737" xr:uid="{00000000-0005-0000-0000-000021310000}"/>
    <cellStyle name="Note 8 2 3 6 5 2" xfId="12738" xr:uid="{00000000-0005-0000-0000-000022310000}"/>
    <cellStyle name="Note 8 2 3 6 6" xfId="12739" xr:uid="{00000000-0005-0000-0000-000023310000}"/>
    <cellStyle name="Note 8 2 3 6 6 2" xfId="12740" xr:uid="{00000000-0005-0000-0000-000024310000}"/>
    <cellStyle name="Note 8 2 3 6 7" xfId="12741" xr:uid="{00000000-0005-0000-0000-000025310000}"/>
    <cellStyle name="Note 8 2 3 6 7 2" xfId="12742" xr:uid="{00000000-0005-0000-0000-000026310000}"/>
    <cellStyle name="Note 8 2 3 6 8" xfId="12743" xr:uid="{00000000-0005-0000-0000-000027310000}"/>
    <cellStyle name="Note 8 2 3 6 8 2" xfId="12744" xr:uid="{00000000-0005-0000-0000-000028310000}"/>
    <cellStyle name="Note 8 2 3 6 9" xfId="12745" xr:uid="{00000000-0005-0000-0000-000029310000}"/>
    <cellStyle name="Note 8 2 3 6 9 2" xfId="12746" xr:uid="{00000000-0005-0000-0000-00002A310000}"/>
    <cellStyle name="Note 8 2 3 7" xfId="12747" xr:uid="{00000000-0005-0000-0000-00002B310000}"/>
    <cellStyle name="Note 8 2 3 7 2" xfId="12748" xr:uid="{00000000-0005-0000-0000-00002C310000}"/>
    <cellStyle name="Note 8 2 3 8" xfId="12749" xr:uid="{00000000-0005-0000-0000-00002D310000}"/>
    <cellStyle name="Note 8 2 3 8 2" xfId="12750" xr:uid="{00000000-0005-0000-0000-00002E310000}"/>
    <cellStyle name="Note 8 2 3 9" xfId="12751" xr:uid="{00000000-0005-0000-0000-00002F310000}"/>
    <cellStyle name="Note 8 2 3 9 2" xfId="12752" xr:uid="{00000000-0005-0000-0000-000030310000}"/>
    <cellStyle name="Note 8 2 4" xfId="12753" xr:uid="{00000000-0005-0000-0000-000031310000}"/>
    <cellStyle name="Note 8 2 4 10" xfId="12754" xr:uid="{00000000-0005-0000-0000-000032310000}"/>
    <cellStyle name="Note 8 2 4 10 2" xfId="12755" xr:uid="{00000000-0005-0000-0000-000033310000}"/>
    <cellStyle name="Note 8 2 4 11" xfId="12756" xr:uid="{00000000-0005-0000-0000-000034310000}"/>
    <cellStyle name="Note 8 2 4 11 2" xfId="12757" xr:uid="{00000000-0005-0000-0000-000035310000}"/>
    <cellStyle name="Note 8 2 4 12" xfId="12758" xr:uid="{00000000-0005-0000-0000-000036310000}"/>
    <cellStyle name="Note 8 2 4 12 2" xfId="12759" xr:uid="{00000000-0005-0000-0000-000037310000}"/>
    <cellStyle name="Note 8 2 4 13" xfId="12760" xr:uid="{00000000-0005-0000-0000-000038310000}"/>
    <cellStyle name="Note 8 2 4 13 2" xfId="12761" xr:uid="{00000000-0005-0000-0000-000039310000}"/>
    <cellStyle name="Note 8 2 4 14" xfId="12762" xr:uid="{00000000-0005-0000-0000-00003A310000}"/>
    <cellStyle name="Note 8 2 4 14 2" xfId="12763" xr:uid="{00000000-0005-0000-0000-00003B310000}"/>
    <cellStyle name="Note 8 2 4 15" xfId="12764" xr:uid="{00000000-0005-0000-0000-00003C310000}"/>
    <cellStyle name="Note 8 2 4 15 2" xfId="12765" xr:uid="{00000000-0005-0000-0000-00003D310000}"/>
    <cellStyle name="Note 8 2 4 16" xfId="12766" xr:uid="{00000000-0005-0000-0000-00003E310000}"/>
    <cellStyle name="Note 8 2 4 16 2" xfId="12767" xr:uid="{00000000-0005-0000-0000-00003F310000}"/>
    <cellStyle name="Note 8 2 4 17" xfId="12768" xr:uid="{00000000-0005-0000-0000-000040310000}"/>
    <cellStyle name="Note 8 2 4 17 2" xfId="12769" xr:uid="{00000000-0005-0000-0000-000041310000}"/>
    <cellStyle name="Note 8 2 4 18" xfId="12770" xr:uid="{00000000-0005-0000-0000-000042310000}"/>
    <cellStyle name="Note 8 2 4 18 2" xfId="12771" xr:uid="{00000000-0005-0000-0000-000043310000}"/>
    <cellStyle name="Note 8 2 4 19" xfId="12772" xr:uid="{00000000-0005-0000-0000-000044310000}"/>
    <cellStyle name="Note 8 2 4 19 2" xfId="12773" xr:uid="{00000000-0005-0000-0000-000045310000}"/>
    <cellStyle name="Note 8 2 4 2" xfId="12774" xr:uid="{00000000-0005-0000-0000-000046310000}"/>
    <cellStyle name="Note 8 2 4 2 10" xfId="12775" xr:uid="{00000000-0005-0000-0000-000047310000}"/>
    <cellStyle name="Note 8 2 4 2 10 2" xfId="12776" xr:uid="{00000000-0005-0000-0000-000048310000}"/>
    <cellStyle name="Note 8 2 4 2 11" xfId="12777" xr:uid="{00000000-0005-0000-0000-000049310000}"/>
    <cellStyle name="Note 8 2 4 2 11 2" xfId="12778" xr:uid="{00000000-0005-0000-0000-00004A310000}"/>
    <cellStyle name="Note 8 2 4 2 12" xfId="12779" xr:uid="{00000000-0005-0000-0000-00004B310000}"/>
    <cellStyle name="Note 8 2 4 2 12 2" xfId="12780" xr:uid="{00000000-0005-0000-0000-00004C310000}"/>
    <cellStyle name="Note 8 2 4 2 13" xfId="12781" xr:uid="{00000000-0005-0000-0000-00004D310000}"/>
    <cellStyle name="Note 8 2 4 2 13 2" xfId="12782" xr:uid="{00000000-0005-0000-0000-00004E310000}"/>
    <cellStyle name="Note 8 2 4 2 14" xfId="12783" xr:uid="{00000000-0005-0000-0000-00004F310000}"/>
    <cellStyle name="Note 8 2 4 2 14 2" xfId="12784" xr:uid="{00000000-0005-0000-0000-000050310000}"/>
    <cellStyle name="Note 8 2 4 2 15" xfId="12785" xr:uid="{00000000-0005-0000-0000-000051310000}"/>
    <cellStyle name="Note 8 2 4 2 15 2" xfId="12786" xr:uid="{00000000-0005-0000-0000-000052310000}"/>
    <cellStyle name="Note 8 2 4 2 16" xfId="12787" xr:uid="{00000000-0005-0000-0000-000053310000}"/>
    <cellStyle name="Note 8 2 4 2 16 2" xfId="12788" xr:uid="{00000000-0005-0000-0000-000054310000}"/>
    <cellStyle name="Note 8 2 4 2 17" xfId="12789" xr:uid="{00000000-0005-0000-0000-000055310000}"/>
    <cellStyle name="Note 8 2 4 2 17 2" xfId="12790" xr:uid="{00000000-0005-0000-0000-000056310000}"/>
    <cellStyle name="Note 8 2 4 2 18" xfId="12791" xr:uid="{00000000-0005-0000-0000-000057310000}"/>
    <cellStyle name="Note 8 2 4 2 18 2" xfId="12792" xr:uid="{00000000-0005-0000-0000-000058310000}"/>
    <cellStyle name="Note 8 2 4 2 19" xfId="12793" xr:uid="{00000000-0005-0000-0000-000059310000}"/>
    <cellStyle name="Note 8 2 4 2 2" xfId="12794" xr:uid="{00000000-0005-0000-0000-00005A310000}"/>
    <cellStyle name="Note 8 2 4 2 2 2" xfId="12795" xr:uid="{00000000-0005-0000-0000-00005B310000}"/>
    <cellStyle name="Note 8 2 4 2 3" xfId="12796" xr:uid="{00000000-0005-0000-0000-00005C310000}"/>
    <cellStyle name="Note 8 2 4 2 3 2" xfId="12797" xr:uid="{00000000-0005-0000-0000-00005D310000}"/>
    <cellStyle name="Note 8 2 4 2 4" xfId="12798" xr:uid="{00000000-0005-0000-0000-00005E310000}"/>
    <cellStyle name="Note 8 2 4 2 4 2" xfId="12799" xr:uid="{00000000-0005-0000-0000-00005F310000}"/>
    <cellStyle name="Note 8 2 4 2 5" xfId="12800" xr:uid="{00000000-0005-0000-0000-000060310000}"/>
    <cellStyle name="Note 8 2 4 2 5 2" xfId="12801" xr:uid="{00000000-0005-0000-0000-000061310000}"/>
    <cellStyle name="Note 8 2 4 2 6" xfId="12802" xr:uid="{00000000-0005-0000-0000-000062310000}"/>
    <cellStyle name="Note 8 2 4 2 6 2" xfId="12803" xr:uid="{00000000-0005-0000-0000-000063310000}"/>
    <cellStyle name="Note 8 2 4 2 7" xfId="12804" xr:uid="{00000000-0005-0000-0000-000064310000}"/>
    <cellStyle name="Note 8 2 4 2 7 2" xfId="12805" xr:uid="{00000000-0005-0000-0000-000065310000}"/>
    <cellStyle name="Note 8 2 4 2 8" xfId="12806" xr:uid="{00000000-0005-0000-0000-000066310000}"/>
    <cellStyle name="Note 8 2 4 2 8 2" xfId="12807" xr:uid="{00000000-0005-0000-0000-000067310000}"/>
    <cellStyle name="Note 8 2 4 2 9" xfId="12808" xr:uid="{00000000-0005-0000-0000-000068310000}"/>
    <cellStyle name="Note 8 2 4 2 9 2" xfId="12809" xr:uid="{00000000-0005-0000-0000-000069310000}"/>
    <cellStyle name="Note 8 2 4 20" xfId="12810" xr:uid="{00000000-0005-0000-0000-00006A310000}"/>
    <cellStyle name="Note 8 2 4 3" xfId="12811" xr:uid="{00000000-0005-0000-0000-00006B310000}"/>
    <cellStyle name="Note 8 2 4 3 10" xfId="12812" xr:uid="{00000000-0005-0000-0000-00006C310000}"/>
    <cellStyle name="Note 8 2 4 3 10 2" xfId="12813" xr:uid="{00000000-0005-0000-0000-00006D310000}"/>
    <cellStyle name="Note 8 2 4 3 11" xfId="12814" xr:uid="{00000000-0005-0000-0000-00006E310000}"/>
    <cellStyle name="Note 8 2 4 3 11 2" xfId="12815" xr:uid="{00000000-0005-0000-0000-00006F310000}"/>
    <cellStyle name="Note 8 2 4 3 12" xfId="12816" xr:uid="{00000000-0005-0000-0000-000070310000}"/>
    <cellStyle name="Note 8 2 4 3 12 2" xfId="12817" xr:uid="{00000000-0005-0000-0000-000071310000}"/>
    <cellStyle name="Note 8 2 4 3 13" xfId="12818" xr:uid="{00000000-0005-0000-0000-000072310000}"/>
    <cellStyle name="Note 8 2 4 3 13 2" xfId="12819" xr:uid="{00000000-0005-0000-0000-000073310000}"/>
    <cellStyle name="Note 8 2 4 3 14" xfId="12820" xr:uid="{00000000-0005-0000-0000-000074310000}"/>
    <cellStyle name="Note 8 2 4 3 14 2" xfId="12821" xr:uid="{00000000-0005-0000-0000-000075310000}"/>
    <cellStyle name="Note 8 2 4 3 15" xfId="12822" xr:uid="{00000000-0005-0000-0000-000076310000}"/>
    <cellStyle name="Note 8 2 4 3 15 2" xfId="12823" xr:uid="{00000000-0005-0000-0000-000077310000}"/>
    <cellStyle name="Note 8 2 4 3 16" xfId="12824" xr:uid="{00000000-0005-0000-0000-000078310000}"/>
    <cellStyle name="Note 8 2 4 3 16 2" xfId="12825" xr:uid="{00000000-0005-0000-0000-000079310000}"/>
    <cellStyle name="Note 8 2 4 3 17" xfId="12826" xr:uid="{00000000-0005-0000-0000-00007A310000}"/>
    <cellStyle name="Note 8 2 4 3 17 2" xfId="12827" xr:uid="{00000000-0005-0000-0000-00007B310000}"/>
    <cellStyle name="Note 8 2 4 3 18" xfId="12828" xr:uid="{00000000-0005-0000-0000-00007C310000}"/>
    <cellStyle name="Note 8 2 4 3 2" xfId="12829" xr:uid="{00000000-0005-0000-0000-00007D310000}"/>
    <cellStyle name="Note 8 2 4 3 2 2" xfId="12830" xr:uid="{00000000-0005-0000-0000-00007E310000}"/>
    <cellStyle name="Note 8 2 4 3 3" xfId="12831" xr:uid="{00000000-0005-0000-0000-00007F310000}"/>
    <cellStyle name="Note 8 2 4 3 3 2" xfId="12832" xr:uid="{00000000-0005-0000-0000-000080310000}"/>
    <cellStyle name="Note 8 2 4 3 4" xfId="12833" xr:uid="{00000000-0005-0000-0000-000081310000}"/>
    <cellStyle name="Note 8 2 4 3 4 2" xfId="12834" xr:uid="{00000000-0005-0000-0000-000082310000}"/>
    <cellStyle name="Note 8 2 4 3 5" xfId="12835" xr:uid="{00000000-0005-0000-0000-000083310000}"/>
    <cellStyle name="Note 8 2 4 3 5 2" xfId="12836" xr:uid="{00000000-0005-0000-0000-000084310000}"/>
    <cellStyle name="Note 8 2 4 3 6" xfId="12837" xr:uid="{00000000-0005-0000-0000-000085310000}"/>
    <cellStyle name="Note 8 2 4 3 6 2" xfId="12838" xr:uid="{00000000-0005-0000-0000-000086310000}"/>
    <cellStyle name="Note 8 2 4 3 7" xfId="12839" xr:uid="{00000000-0005-0000-0000-000087310000}"/>
    <cellStyle name="Note 8 2 4 3 7 2" xfId="12840" xr:uid="{00000000-0005-0000-0000-000088310000}"/>
    <cellStyle name="Note 8 2 4 3 8" xfId="12841" xr:uid="{00000000-0005-0000-0000-000089310000}"/>
    <cellStyle name="Note 8 2 4 3 8 2" xfId="12842" xr:uid="{00000000-0005-0000-0000-00008A310000}"/>
    <cellStyle name="Note 8 2 4 3 9" xfId="12843" xr:uid="{00000000-0005-0000-0000-00008B310000}"/>
    <cellStyle name="Note 8 2 4 3 9 2" xfId="12844" xr:uid="{00000000-0005-0000-0000-00008C310000}"/>
    <cellStyle name="Note 8 2 4 4" xfId="12845" xr:uid="{00000000-0005-0000-0000-00008D310000}"/>
    <cellStyle name="Note 8 2 4 4 10" xfId="12846" xr:uid="{00000000-0005-0000-0000-00008E310000}"/>
    <cellStyle name="Note 8 2 4 4 10 2" xfId="12847" xr:uid="{00000000-0005-0000-0000-00008F310000}"/>
    <cellStyle name="Note 8 2 4 4 11" xfId="12848" xr:uid="{00000000-0005-0000-0000-000090310000}"/>
    <cellStyle name="Note 8 2 4 4 11 2" xfId="12849" xr:uid="{00000000-0005-0000-0000-000091310000}"/>
    <cellStyle name="Note 8 2 4 4 12" xfId="12850" xr:uid="{00000000-0005-0000-0000-000092310000}"/>
    <cellStyle name="Note 8 2 4 4 12 2" xfId="12851" xr:uid="{00000000-0005-0000-0000-000093310000}"/>
    <cellStyle name="Note 8 2 4 4 13" xfId="12852" xr:uid="{00000000-0005-0000-0000-000094310000}"/>
    <cellStyle name="Note 8 2 4 4 13 2" xfId="12853" xr:uid="{00000000-0005-0000-0000-000095310000}"/>
    <cellStyle name="Note 8 2 4 4 14" xfId="12854" xr:uid="{00000000-0005-0000-0000-000096310000}"/>
    <cellStyle name="Note 8 2 4 4 14 2" xfId="12855" xr:uid="{00000000-0005-0000-0000-000097310000}"/>
    <cellStyle name="Note 8 2 4 4 15" xfId="12856" xr:uid="{00000000-0005-0000-0000-000098310000}"/>
    <cellStyle name="Note 8 2 4 4 15 2" xfId="12857" xr:uid="{00000000-0005-0000-0000-000099310000}"/>
    <cellStyle name="Note 8 2 4 4 16" xfId="12858" xr:uid="{00000000-0005-0000-0000-00009A310000}"/>
    <cellStyle name="Note 8 2 4 4 2" xfId="12859" xr:uid="{00000000-0005-0000-0000-00009B310000}"/>
    <cellStyle name="Note 8 2 4 4 2 2" xfId="12860" xr:uid="{00000000-0005-0000-0000-00009C310000}"/>
    <cellStyle name="Note 8 2 4 4 3" xfId="12861" xr:uid="{00000000-0005-0000-0000-00009D310000}"/>
    <cellStyle name="Note 8 2 4 4 3 2" xfId="12862" xr:uid="{00000000-0005-0000-0000-00009E310000}"/>
    <cellStyle name="Note 8 2 4 4 4" xfId="12863" xr:uid="{00000000-0005-0000-0000-00009F310000}"/>
    <cellStyle name="Note 8 2 4 4 4 2" xfId="12864" xr:uid="{00000000-0005-0000-0000-0000A0310000}"/>
    <cellStyle name="Note 8 2 4 4 5" xfId="12865" xr:uid="{00000000-0005-0000-0000-0000A1310000}"/>
    <cellStyle name="Note 8 2 4 4 5 2" xfId="12866" xr:uid="{00000000-0005-0000-0000-0000A2310000}"/>
    <cellStyle name="Note 8 2 4 4 6" xfId="12867" xr:uid="{00000000-0005-0000-0000-0000A3310000}"/>
    <cellStyle name="Note 8 2 4 4 6 2" xfId="12868" xr:uid="{00000000-0005-0000-0000-0000A4310000}"/>
    <cellStyle name="Note 8 2 4 4 7" xfId="12869" xr:uid="{00000000-0005-0000-0000-0000A5310000}"/>
    <cellStyle name="Note 8 2 4 4 7 2" xfId="12870" xr:uid="{00000000-0005-0000-0000-0000A6310000}"/>
    <cellStyle name="Note 8 2 4 4 8" xfId="12871" xr:uid="{00000000-0005-0000-0000-0000A7310000}"/>
    <cellStyle name="Note 8 2 4 4 8 2" xfId="12872" xr:uid="{00000000-0005-0000-0000-0000A8310000}"/>
    <cellStyle name="Note 8 2 4 4 9" xfId="12873" xr:uid="{00000000-0005-0000-0000-0000A9310000}"/>
    <cellStyle name="Note 8 2 4 4 9 2" xfId="12874" xr:uid="{00000000-0005-0000-0000-0000AA310000}"/>
    <cellStyle name="Note 8 2 4 5" xfId="12875" xr:uid="{00000000-0005-0000-0000-0000AB310000}"/>
    <cellStyle name="Note 8 2 4 5 10" xfId="12876" xr:uid="{00000000-0005-0000-0000-0000AC310000}"/>
    <cellStyle name="Note 8 2 4 5 10 2" xfId="12877" xr:uid="{00000000-0005-0000-0000-0000AD310000}"/>
    <cellStyle name="Note 8 2 4 5 11" xfId="12878" xr:uid="{00000000-0005-0000-0000-0000AE310000}"/>
    <cellStyle name="Note 8 2 4 5 11 2" xfId="12879" xr:uid="{00000000-0005-0000-0000-0000AF310000}"/>
    <cellStyle name="Note 8 2 4 5 12" xfId="12880" xr:uid="{00000000-0005-0000-0000-0000B0310000}"/>
    <cellStyle name="Note 8 2 4 5 12 2" xfId="12881" xr:uid="{00000000-0005-0000-0000-0000B1310000}"/>
    <cellStyle name="Note 8 2 4 5 13" xfId="12882" xr:uid="{00000000-0005-0000-0000-0000B2310000}"/>
    <cellStyle name="Note 8 2 4 5 13 2" xfId="12883" xr:uid="{00000000-0005-0000-0000-0000B3310000}"/>
    <cellStyle name="Note 8 2 4 5 14" xfId="12884" xr:uid="{00000000-0005-0000-0000-0000B4310000}"/>
    <cellStyle name="Note 8 2 4 5 14 2" xfId="12885" xr:uid="{00000000-0005-0000-0000-0000B5310000}"/>
    <cellStyle name="Note 8 2 4 5 15" xfId="12886" xr:uid="{00000000-0005-0000-0000-0000B6310000}"/>
    <cellStyle name="Note 8 2 4 5 15 2" xfId="12887" xr:uid="{00000000-0005-0000-0000-0000B7310000}"/>
    <cellStyle name="Note 8 2 4 5 16" xfId="12888" xr:uid="{00000000-0005-0000-0000-0000B8310000}"/>
    <cellStyle name="Note 8 2 4 5 2" xfId="12889" xr:uid="{00000000-0005-0000-0000-0000B9310000}"/>
    <cellStyle name="Note 8 2 4 5 2 2" xfId="12890" xr:uid="{00000000-0005-0000-0000-0000BA310000}"/>
    <cellStyle name="Note 8 2 4 5 3" xfId="12891" xr:uid="{00000000-0005-0000-0000-0000BB310000}"/>
    <cellStyle name="Note 8 2 4 5 3 2" xfId="12892" xr:uid="{00000000-0005-0000-0000-0000BC310000}"/>
    <cellStyle name="Note 8 2 4 5 4" xfId="12893" xr:uid="{00000000-0005-0000-0000-0000BD310000}"/>
    <cellStyle name="Note 8 2 4 5 4 2" xfId="12894" xr:uid="{00000000-0005-0000-0000-0000BE310000}"/>
    <cellStyle name="Note 8 2 4 5 5" xfId="12895" xr:uid="{00000000-0005-0000-0000-0000BF310000}"/>
    <cellStyle name="Note 8 2 4 5 5 2" xfId="12896" xr:uid="{00000000-0005-0000-0000-0000C0310000}"/>
    <cellStyle name="Note 8 2 4 5 6" xfId="12897" xr:uid="{00000000-0005-0000-0000-0000C1310000}"/>
    <cellStyle name="Note 8 2 4 5 6 2" xfId="12898" xr:uid="{00000000-0005-0000-0000-0000C2310000}"/>
    <cellStyle name="Note 8 2 4 5 7" xfId="12899" xr:uid="{00000000-0005-0000-0000-0000C3310000}"/>
    <cellStyle name="Note 8 2 4 5 7 2" xfId="12900" xr:uid="{00000000-0005-0000-0000-0000C4310000}"/>
    <cellStyle name="Note 8 2 4 5 8" xfId="12901" xr:uid="{00000000-0005-0000-0000-0000C5310000}"/>
    <cellStyle name="Note 8 2 4 5 8 2" xfId="12902" xr:uid="{00000000-0005-0000-0000-0000C6310000}"/>
    <cellStyle name="Note 8 2 4 5 9" xfId="12903" xr:uid="{00000000-0005-0000-0000-0000C7310000}"/>
    <cellStyle name="Note 8 2 4 5 9 2" xfId="12904" xr:uid="{00000000-0005-0000-0000-0000C8310000}"/>
    <cellStyle name="Note 8 2 4 6" xfId="12905" xr:uid="{00000000-0005-0000-0000-0000C9310000}"/>
    <cellStyle name="Note 8 2 4 6 10" xfId="12906" xr:uid="{00000000-0005-0000-0000-0000CA310000}"/>
    <cellStyle name="Note 8 2 4 6 10 2" xfId="12907" xr:uid="{00000000-0005-0000-0000-0000CB310000}"/>
    <cellStyle name="Note 8 2 4 6 11" xfId="12908" xr:uid="{00000000-0005-0000-0000-0000CC310000}"/>
    <cellStyle name="Note 8 2 4 6 11 2" xfId="12909" xr:uid="{00000000-0005-0000-0000-0000CD310000}"/>
    <cellStyle name="Note 8 2 4 6 12" xfId="12910" xr:uid="{00000000-0005-0000-0000-0000CE310000}"/>
    <cellStyle name="Note 8 2 4 6 12 2" xfId="12911" xr:uid="{00000000-0005-0000-0000-0000CF310000}"/>
    <cellStyle name="Note 8 2 4 6 13" xfId="12912" xr:uid="{00000000-0005-0000-0000-0000D0310000}"/>
    <cellStyle name="Note 8 2 4 6 13 2" xfId="12913" xr:uid="{00000000-0005-0000-0000-0000D1310000}"/>
    <cellStyle name="Note 8 2 4 6 14" xfId="12914" xr:uid="{00000000-0005-0000-0000-0000D2310000}"/>
    <cellStyle name="Note 8 2 4 6 14 2" xfId="12915" xr:uid="{00000000-0005-0000-0000-0000D3310000}"/>
    <cellStyle name="Note 8 2 4 6 15" xfId="12916" xr:uid="{00000000-0005-0000-0000-0000D4310000}"/>
    <cellStyle name="Note 8 2 4 6 2" xfId="12917" xr:uid="{00000000-0005-0000-0000-0000D5310000}"/>
    <cellStyle name="Note 8 2 4 6 2 2" xfId="12918" xr:uid="{00000000-0005-0000-0000-0000D6310000}"/>
    <cellStyle name="Note 8 2 4 6 3" xfId="12919" xr:uid="{00000000-0005-0000-0000-0000D7310000}"/>
    <cellStyle name="Note 8 2 4 6 3 2" xfId="12920" xr:uid="{00000000-0005-0000-0000-0000D8310000}"/>
    <cellStyle name="Note 8 2 4 6 4" xfId="12921" xr:uid="{00000000-0005-0000-0000-0000D9310000}"/>
    <cellStyle name="Note 8 2 4 6 4 2" xfId="12922" xr:uid="{00000000-0005-0000-0000-0000DA310000}"/>
    <cellStyle name="Note 8 2 4 6 5" xfId="12923" xr:uid="{00000000-0005-0000-0000-0000DB310000}"/>
    <cellStyle name="Note 8 2 4 6 5 2" xfId="12924" xr:uid="{00000000-0005-0000-0000-0000DC310000}"/>
    <cellStyle name="Note 8 2 4 6 6" xfId="12925" xr:uid="{00000000-0005-0000-0000-0000DD310000}"/>
    <cellStyle name="Note 8 2 4 6 6 2" xfId="12926" xr:uid="{00000000-0005-0000-0000-0000DE310000}"/>
    <cellStyle name="Note 8 2 4 6 7" xfId="12927" xr:uid="{00000000-0005-0000-0000-0000DF310000}"/>
    <cellStyle name="Note 8 2 4 6 7 2" xfId="12928" xr:uid="{00000000-0005-0000-0000-0000E0310000}"/>
    <cellStyle name="Note 8 2 4 6 8" xfId="12929" xr:uid="{00000000-0005-0000-0000-0000E1310000}"/>
    <cellStyle name="Note 8 2 4 6 8 2" xfId="12930" xr:uid="{00000000-0005-0000-0000-0000E2310000}"/>
    <cellStyle name="Note 8 2 4 6 9" xfId="12931" xr:uid="{00000000-0005-0000-0000-0000E3310000}"/>
    <cellStyle name="Note 8 2 4 6 9 2" xfId="12932" xr:uid="{00000000-0005-0000-0000-0000E4310000}"/>
    <cellStyle name="Note 8 2 4 7" xfId="12933" xr:uid="{00000000-0005-0000-0000-0000E5310000}"/>
    <cellStyle name="Note 8 2 4 7 2" xfId="12934" xr:uid="{00000000-0005-0000-0000-0000E6310000}"/>
    <cellStyle name="Note 8 2 4 8" xfId="12935" xr:uid="{00000000-0005-0000-0000-0000E7310000}"/>
    <cellStyle name="Note 8 2 4 8 2" xfId="12936" xr:uid="{00000000-0005-0000-0000-0000E8310000}"/>
    <cellStyle name="Note 8 2 4 9" xfId="12937" xr:uid="{00000000-0005-0000-0000-0000E9310000}"/>
    <cellStyle name="Note 8 2 4 9 2" xfId="12938" xr:uid="{00000000-0005-0000-0000-0000EA310000}"/>
    <cellStyle name="Note 8 2 5" xfId="12939" xr:uid="{00000000-0005-0000-0000-0000EB310000}"/>
    <cellStyle name="Note 8 2 5 10" xfId="12940" xr:uid="{00000000-0005-0000-0000-0000EC310000}"/>
    <cellStyle name="Note 8 2 5 10 2" xfId="12941" xr:uid="{00000000-0005-0000-0000-0000ED310000}"/>
    <cellStyle name="Note 8 2 5 11" xfId="12942" xr:uid="{00000000-0005-0000-0000-0000EE310000}"/>
    <cellStyle name="Note 8 2 5 11 2" xfId="12943" xr:uid="{00000000-0005-0000-0000-0000EF310000}"/>
    <cellStyle name="Note 8 2 5 12" xfId="12944" xr:uid="{00000000-0005-0000-0000-0000F0310000}"/>
    <cellStyle name="Note 8 2 5 12 2" xfId="12945" xr:uid="{00000000-0005-0000-0000-0000F1310000}"/>
    <cellStyle name="Note 8 2 5 13" xfId="12946" xr:uid="{00000000-0005-0000-0000-0000F2310000}"/>
    <cellStyle name="Note 8 2 5 13 2" xfId="12947" xr:uid="{00000000-0005-0000-0000-0000F3310000}"/>
    <cellStyle name="Note 8 2 5 14" xfId="12948" xr:uid="{00000000-0005-0000-0000-0000F4310000}"/>
    <cellStyle name="Note 8 2 5 14 2" xfId="12949" xr:uid="{00000000-0005-0000-0000-0000F5310000}"/>
    <cellStyle name="Note 8 2 5 15" xfId="12950" xr:uid="{00000000-0005-0000-0000-0000F6310000}"/>
    <cellStyle name="Note 8 2 5 15 2" xfId="12951" xr:uid="{00000000-0005-0000-0000-0000F7310000}"/>
    <cellStyle name="Note 8 2 5 16" xfId="12952" xr:uid="{00000000-0005-0000-0000-0000F8310000}"/>
    <cellStyle name="Note 8 2 5 16 2" xfId="12953" xr:uid="{00000000-0005-0000-0000-0000F9310000}"/>
    <cellStyle name="Note 8 2 5 17" xfId="12954" xr:uid="{00000000-0005-0000-0000-0000FA310000}"/>
    <cellStyle name="Note 8 2 5 17 2" xfId="12955" xr:uid="{00000000-0005-0000-0000-0000FB310000}"/>
    <cellStyle name="Note 8 2 5 18" xfId="12956" xr:uid="{00000000-0005-0000-0000-0000FC310000}"/>
    <cellStyle name="Note 8 2 5 18 2" xfId="12957" xr:uid="{00000000-0005-0000-0000-0000FD310000}"/>
    <cellStyle name="Note 8 2 5 19" xfId="12958" xr:uid="{00000000-0005-0000-0000-0000FE310000}"/>
    <cellStyle name="Note 8 2 5 2" xfId="12959" xr:uid="{00000000-0005-0000-0000-0000FF310000}"/>
    <cellStyle name="Note 8 2 5 2 10" xfId="12960" xr:uid="{00000000-0005-0000-0000-000000320000}"/>
    <cellStyle name="Note 8 2 5 2 10 2" xfId="12961" xr:uid="{00000000-0005-0000-0000-000001320000}"/>
    <cellStyle name="Note 8 2 5 2 11" xfId="12962" xr:uid="{00000000-0005-0000-0000-000002320000}"/>
    <cellStyle name="Note 8 2 5 2 11 2" xfId="12963" xr:uid="{00000000-0005-0000-0000-000003320000}"/>
    <cellStyle name="Note 8 2 5 2 12" xfId="12964" xr:uid="{00000000-0005-0000-0000-000004320000}"/>
    <cellStyle name="Note 8 2 5 2 12 2" xfId="12965" xr:uid="{00000000-0005-0000-0000-000005320000}"/>
    <cellStyle name="Note 8 2 5 2 13" xfId="12966" xr:uid="{00000000-0005-0000-0000-000006320000}"/>
    <cellStyle name="Note 8 2 5 2 13 2" xfId="12967" xr:uid="{00000000-0005-0000-0000-000007320000}"/>
    <cellStyle name="Note 8 2 5 2 14" xfId="12968" xr:uid="{00000000-0005-0000-0000-000008320000}"/>
    <cellStyle name="Note 8 2 5 2 14 2" xfId="12969" xr:uid="{00000000-0005-0000-0000-000009320000}"/>
    <cellStyle name="Note 8 2 5 2 15" xfId="12970" xr:uid="{00000000-0005-0000-0000-00000A320000}"/>
    <cellStyle name="Note 8 2 5 2 15 2" xfId="12971" xr:uid="{00000000-0005-0000-0000-00000B320000}"/>
    <cellStyle name="Note 8 2 5 2 16" xfId="12972" xr:uid="{00000000-0005-0000-0000-00000C320000}"/>
    <cellStyle name="Note 8 2 5 2 16 2" xfId="12973" xr:uid="{00000000-0005-0000-0000-00000D320000}"/>
    <cellStyle name="Note 8 2 5 2 17" xfId="12974" xr:uid="{00000000-0005-0000-0000-00000E320000}"/>
    <cellStyle name="Note 8 2 5 2 17 2" xfId="12975" xr:uid="{00000000-0005-0000-0000-00000F320000}"/>
    <cellStyle name="Note 8 2 5 2 18" xfId="12976" xr:uid="{00000000-0005-0000-0000-000010320000}"/>
    <cellStyle name="Note 8 2 5 2 2" xfId="12977" xr:uid="{00000000-0005-0000-0000-000011320000}"/>
    <cellStyle name="Note 8 2 5 2 2 2" xfId="12978" xr:uid="{00000000-0005-0000-0000-000012320000}"/>
    <cellStyle name="Note 8 2 5 2 3" xfId="12979" xr:uid="{00000000-0005-0000-0000-000013320000}"/>
    <cellStyle name="Note 8 2 5 2 3 2" xfId="12980" xr:uid="{00000000-0005-0000-0000-000014320000}"/>
    <cellStyle name="Note 8 2 5 2 4" xfId="12981" xr:uid="{00000000-0005-0000-0000-000015320000}"/>
    <cellStyle name="Note 8 2 5 2 4 2" xfId="12982" xr:uid="{00000000-0005-0000-0000-000016320000}"/>
    <cellStyle name="Note 8 2 5 2 5" xfId="12983" xr:uid="{00000000-0005-0000-0000-000017320000}"/>
    <cellStyle name="Note 8 2 5 2 5 2" xfId="12984" xr:uid="{00000000-0005-0000-0000-000018320000}"/>
    <cellStyle name="Note 8 2 5 2 6" xfId="12985" xr:uid="{00000000-0005-0000-0000-000019320000}"/>
    <cellStyle name="Note 8 2 5 2 6 2" xfId="12986" xr:uid="{00000000-0005-0000-0000-00001A320000}"/>
    <cellStyle name="Note 8 2 5 2 7" xfId="12987" xr:uid="{00000000-0005-0000-0000-00001B320000}"/>
    <cellStyle name="Note 8 2 5 2 7 2" xfId="12988" xr:uid="{00000000-0005-0000-0000-00001C320000}"/>
    <cellStyle name="Note 8 2 5 2 8" xfId="12989" xr:uid="{00000000-0005-0000-0000-00001D320000}"/>
    <cellStyle name="Note 8 2 5 2 8 2" xfId="12990" xr:uid="{00000000-0005-0000-0000-00001E320000}"/>
    <cellStyle name="Note 8 2 5 2 9" xfId="12991" xr:uid="{00000000-0005-0000-0000-00001F320000}"/>
    <cellStyle name="Note 8 2 5 2 9 2" xfId="12992" xr:uid="{00000000-0005-0000-0000-000020320000}"/>
    <cellStyle name="Note 8 2 5 3" xfId="12993" xr:uid="{00000000-0005-0000-0000-000021320000}"/>
    <cellStyle name="Note 8 2 5 3 10" xfId="12994" xr:uid="{00000000-0005-0000-0000-000022320000}"/>
    <cellStyle name="Note 8 2 5 3 10 2" xfId="12995" xr:uid="{00000000-0005-0000-0000-000023320000}"/>
    <cellStyle name="Note 8 2 5 3 11" xfId="12996" xr:uid="{00000000-0005-0000-0000-000024320000}"/>
    <cellStyle name="Note 8 2 5 3 11 2" xfId="12997" xr:uid="{00000000-0005-0000-0000-000025320000}"/>
    <cellStyle name="Note 8 2 5 3 12" xfId="12998" xr:uid="{00000000-0005-0000-0000-000026320000}"/>
    <cellStyle name="Note 8 2 5 3 12 2" xfId="12999" xr:uid="{00000000-0005-0000-0000-000027320000}"/>
    <cellStyle name="Note 8 2 5 3 13" xfId="13000" xr:uid="{00000000-0005-0000-0000-000028320000}"/>
    <cellStyle name="Note 8 2 5 3 13 2" xfId="13001" xr:uid="{00000000-0005-0000-0000-000029320000}"/>
    <cellStyle name="Note 8 2 5 3 14" xfId="13002" xr:uid="{00000000-0005-0000-0000-00002A320000}"/>
    <cellStyle name="Note 8 2 5 3 14 2" xfId="13003" xr:uid="{00000000-0005-0000-0000-00002B320000}"/>
    <cellStyle name="Note 8 2 5 3 15" xfId="13004" xr:uid="{00000000-0005-0000-0000-00002C320000}"/>
    <cellStyle name="Note 8 2 5 3 15 2" xfId="13005" xr:uid="{00000000-0005-0000-0000-00002D320000}"/>
    <cellStyle name="Note 8 2 5 3 16" xfId="13006" xr:uid="{00000000-0005-0000-0000-00002E320000}"/>
    <cellStyle name="Note 8 2 5 3 2" xfId="13007" xr:uid="{00000000-0005-0000-0000-00002F320000}"/>
    <cellStyle name="Note 8 2 5 3 2 2" xfId="13008" xr:uid="{00000000-0005-0000-0000-000030320000}"/>
    <cellStyle name="Note 8 2 5 3 3" xfId="13009" xr:uid="{00000000-0005-0000-0000-000031320000}"/>
    <cellStyle name="Note 8 2 5 3 3 2" xfId="13010" xr:uid="{00000000-0005-0000-0000-000032320000}"/>
    <cellStyle name="Note 8 2 5 3 4" xfId="13011" xr:uid="{00000000-0005-0000-0000-000033320000}"/>
    <cellStyle name="Note 8 2 5 3 4 2" xfId="13012" xr:uid="{00000000-0005-0000-0000-000034320000}"/>
    <cellStyle name="Note 8 2 5 3 5" xfId="13013" xr:uid="{00000000-0005-0000-0000-000035320000}"/>
    <cellStyle name="Note 8 2 5 3 5 2" xfId="13014" xr:uid="{00000000-0005-0000-0000-000036320000}"/>
    <cellStyle name="Note 8 2 5 3 6" xfId="13015" xr:uid="{00000000-0005-0000-0000-000037320000}"/>
    <cellStyle name="Note 8 2 5 3 6 2" xfId="13016" xr:uid="{00000000-0005-0000-0000-000038320000}"/>
    <cellStyle name="Note 8 2 5 3 7" xfId="13017" xr:uid="{00000000-0005-0000-0000-000039320000}"/>
    <cellStyle name="Note 8 2 5 3 7 2" xfId="13018" xr:uid="{00000000-0005-0000-0000-00003A320000}"/>
    <cellStyle name="Note 8 2 5 3 8" xfId="13019" xr:uid="{00000000-0005-0000-0000-00003B320000}"/>
    <cellStyle name="Note 8 2 5 3 8 2" xfId="13020" xr:uid="{00000000-0005-0000-0000-00003C320000}"/>
    <cellStyle name="Note 8 2 5 3 9" xfId="13021" xr:uid="{00000000-0005-0000-0000-00003D320000}"/>
    <cellStyle name="Note 8 2 5 3 9 2" xfId="13022" xr:uid="{00000000-0005-0000-0000-00003E320000}"/>
    <cellStyle name="Note 8 2 5 4" xfId="13023" xr:uid="{00000000-0005-0000-0000-00003F320000}"/>
    <cellStyle name="Note 8 2 5 4 10" xfId="13024" xr:uid="{00000000-0005-0000-0000-000040320000}"/>
    <cellStyle name="Note 8 2 5 4 10 2" xfId="13025" xr:uid="{00000000-0005-0000-0000-000041320000}"/>
    <cellStyle name="Note 8 2 5 4 11" xfId="13026" xr:uid="{00000000-0005-0000-0000-000042320000}"/>
    <cellStyle name="Note 8 2 5 4 11 2" xfId="13027" xr:uid="{00000000-0005-0000-0000-000043320000}"/>
    <cellStyle name="Note 8 2 5 4 12" xfId="13028" xr:uid="{00000000-0005-0000-0000-000044320000}"/>
    <cellStyle name="Note 8 2 5 4 12 2" xfId="13029" xr:uid="{00000000-0005-0000-0000-000045320000}"/>
    <cellStyle name="Note 8 2 5 4 13" xfId="13030" xr:uid="{00000000-0005-0000-0000-000046320000}"/>
    <cellStyle name="Note 8 2 5 4 13 2" xfId="13031" xr:uid="{00000000-0005-0000-0000-000047320000}"/>
    <cellStyle name="Note 8 2 5 4 14" xfId="13032" xr:uid="{00000000-0005-0000-0000-000048320000}"/>
    <cellStyle name="Note 8 2 5 4 14 2" xfId="13033" xr:uid="{00000000-0005-0000-0000-000049320000}"/>
    <cellStyle name="Note 8 2 5 4 15" xfId="13034" xr:uid="{00000000-0005-0000-0000-00004A320000}"/>
    <cellStyle name="Note 8 2 5 4 15 2" xfId="13035" xr:uid="{00000000-0005-0000-0000-00004B320000}"/>
    <cellStyle name="Note 8 2 5 4 16" xfId="13036" xr:uid="{00000000-0005-0000-0000-00004C320000}"/>
    <cellStyle name="Note 8 2 5 4 2" xfId="13037" xr:uid="{00000000-0005-0000-0000-00004D320000}"/>
    <cellStyle name="Note 8 2 5 4 2 2" xfId="13038" xr:uid="{00000000-0005-0000-0000-00004E320000}"/>
    <cellStyle name="Note 8 2 5 4 3" xfId="13039" xr:uid="{00000000-0005-0000-0000-00004F320000}"/>
    <cellStyle name="Note 8 2 5 4 3 2" xfId="13040" xr:uid="{00000000-0005-0000-0000-000050320000}"/>
    <cellStyle name="Note 8 2 5 4 4" xfId="13041" xr:uid="{00000000-0005-0000-0000-000051320000}"/>
    <cellStyle name="Note 8 2 5 4 4 2" xfId="13042" xr:uid="{00000000-0005-0000-0000-000052320000}"/>
    <cellStyle name="Note 8 2 5 4 5" xfId="13043" xr:uid="{00000000-0005-0000-0000-000053320000}"/>
    <cellStyle name="Note 8 2 5 4 5 2" xfId="13044" xr:uid="{00000000-0005-0000-0000-000054320000}"/>
    <cellStyle name="Note 8 2 5 4 6" xfId="13045" xr:uid="{00000000-0005-0000-0000-000055320000}"/>
    <cellStyle name="Note 8 2 5 4 6 2" xfId="13046" xr:uid="{00000000-0005-0000-0000-000056320000}"/>
    <cellStyle name="Note 8 2 5 4 7" xfId="13047" xr:uid="{00000000-0005-0000-0000-000057320000}"/>
    <cellStyle name="Note 8 2 5 4 7 2" xfId="13048" xr:uid="{00000000-0005-0000-0000-000058320000}"/>
    <cellStyle name="Note 8 2 5 4 8" xfId="13049" xr:uid="{00000000-0005-0000-0000-000059320000}"/>
    <cellStyle name="Note 8 2 5 4 8 2" xfId="13050" xr:uid="{00000000-0005-0000-0000-00005A320000}"/>
    <cellStyle name="Note 8 2 5 4 9" xfId="13051" xr:uid="{00000000-0005-0000-0000-00005B320000}"/>
    <cellStyle name="Note 8 2 5 4 9 2" xfId="13052" xr:uid="{00000000-0005-0000-0000-00005C320000}"/>
    <cellStyle name="Note 8 2 5 5" xfId="13053" xr:uid="{00000000-0005-0000-0000-00005D320000}"/>
    <cellStyle name="Note 8 2 5 5 10" xfId="13054" xr:uid="{00000000-0005-0000-0000-00005E320000}"/>
    <cellStyle name="Note 8 2 5 5 10 2" xfId="13055" xr:uid="{00000000-0005-0000-0000-00005F320000}"/>
    <cellStyle name="Note 8 2 5 5 11" xfId="13056" xr:uid="{00000000-0005-0000-0000-000060320000}"/>
    <cellStyle name="Note 8 2 5 5 11 2" xfId="13057" xr:uid="{00000000-0005-0000-0000-000061320000}"/>
    <cellStyle name="Note 8 2 5 5 12" xfId="13058" xr:uid="{00000000-0005-0000-0000-000062320000}"/>
    <cellStyle name="Note 8 2 5 5 12 2" xfId="13059" xr:uid="{00000000-0005-0000-0000-000063320000}"/>
    <cellStyle name="Note 8 2 5 5 13" xfId="13060" xr:uid="{00000000-0005-0000-0000-000064320000}"/>
    <cellStyle name="Note 8 2 5 5 13 2" xfId="13061" xr:uid="{00000000-0005-0000-0000-000065320000}"/>
    <cellStyle name="Note 8 2 5 5 14" xfId="13062" xr:uid="{00000000-0005-0000-0000-000066320000}"/>
    <cellStyle name="Note 8 2 5 5 14 2" xfId="13063" xr:uid="{00000000-0005-0000-0000-000067320000}"/>
    <cellStyle name="Note 8 2 5 5 15" xfId="13064" xr:uid="{00000000-0005-0000-0000-000068320000}"/>
    <cellStyle name="Note 8 2 5 5 2" xfId="13065" xr:uid="{00000000-0005-0000-0000-000069320000}"/>
    <cellStyle name="Note 8 2 5 5 2 2" xfId="13066" xr:uid="{00000000-0005-0000-0000-00006A320000}"/>
    <cellStyle name="Note 8 2 5 5 3" xfId="13067" xr:uid="{00000000-0005-0000-0000-00006B320000}"/>
    <cellStyle name="Note 8 2 5 5 3 2" xfId="13068" xr:uid="{00000000-0005-0000-0000-00006C320000}"/>
    <cellStyle name="Note 8 2 5 5 4" xfId="13069" xr:uid="{00000000-0005-0000-0000-00006D320000}"/>
    <cellStyle name="Note 8 2 5 5 4 2" xfId="13070" xr:uid="{00000000-0005-0000-0000-00006E320000}"/>
    <cellStyle name="Note 8 2 5 5 5" xfId="13071" xr:uid="{00000000-0005-0000-0000-00006F320000}"/>
    <cellStyle name="Note 8 2 5 5 5 2" xfId="13072" xr:uid="{00000000-0005-0000-0000-000070320000}"/>
    <cellStyle name="Note 8 2 5 5 6" xfId="13073" xr:uid="{00000000-0005-0000-0000-000071320000}"/>
    <cellStyle name="Note 8 2 5 5 6 2" xfId="13074" xr:uid="{00000000-0005-0000-0000-000072320000}"/>
    <cellStyle name="Note 8 2 5 5 7" xfId="13075" xr:uid="{00000000-0005-0000-0000-000073320000}"/>
    <cellStyle name="Note 8 2 5 5 7 2" xfId="13076" xr:uid="{00000000-0005-0000-0000-000074320000}"/>
    <cellStyle name="Note 8 2 5 5 8" xfId="13077" xr:uid="{00000000-0005-0000-0000-000075320000}"/>
    <cellStyle name="Note 8 2 5 5 8 2" xfId="13078" xr:uid="{00000000-0005-0000-0000-000076320000}"/>
    <cellStyle name="Note 8 2 5 5 9" xfId="13079" xr:uid="{00000000-0005-0000-0000-000077320000}"/>
    <cellStyle name="Note 8 2 5 5 9 2" xfId="13080" xr:uid="{00000000-0005-0000-0000-000078320000}"/>
    <cellStyle name="Note 8 2 5 6" xfId="13081" xr:uid="{00000000-0005-0000-0000-000079320000}"/>
    <cellStyle name="Note 8 2 5 6 2" xfId="13082" xr:uid="{00000000-0005-0000-0000-00007A320000}"/>
    <cellStyle name="Note 8 2 5 7" xfId="13083" xr:uid="{00000000-0005-0000-0000-00007B320000}"/>
    <cellStyle name="Note 8 2 5 7 2" xfId="13084" xr:uid="{00000000-0005-0000-0000-00007C320000}"/>
    <cellStyle name="Note 8 2 5 8" xfId="13085" xr:uid="{00000000-0005-0000-0000-00007D320000}"/>
    <cellStyle name="Note 8 2 5 8 2" xfId="13086" xr:uid="{00000000-0005-0000-0000-00007E320000}"/>
    <cellStyle name="Note 8 2 5 9" xfId="13087" xr:uid="{00000000-0005-0000-0000-00007F320000}"/>
    <cellStyle name="Note 8 2 5 9 2" xfId="13088" xr:uid="{00000000-0005-0000-0000-000080320000}"/>
    <cellStyle name="Note 8 2 6" xfId="13089" xr:uid="{00000000-0005-0000-0000-000081320000}"/>
    <cellStyle name="Note 8 2 6 10" xfId="13090" xr:uid="{00000000-0005-0000-0000-000082320000}"/>
    <cellStyle name="Note 8 2 6 10 2" xfId="13091" xr:uid="{00000000-0005-0000-0000-000083320000}"/>
    <cellStyle name="Note 8 2 6 11" xfId="13092" xr:uid="{00000000-0005-0000-0000-000084320000}"/>
    <cellStyle name="Note 8 2 6 11 2" xfId="13093" xr:uid="{00000000-0005-0000-0000-000085320000}"/>
    <cellStyle name="Note 8 2 6 12" xfId="13094" xr:uid="{00000000-0005-0000-0000-000086320000}"/>
    <cellStyle name="Note 8 2 6 12 2" xfId="13095" xr:uid="{00000000-0005-0000-0000-000087320000}"/>
    <cellStyle name="Note 8 2 6 13" xfId="13096" xr:uid="{00000000-0005-0000-0000-000088320000}"/>
    <cellStyle name="Note 8 2 6 13 2" xfId="13097" xr:uid="{00000000-0005-0000-0000-000089320000}"/>
    <cellStyle name="Note 8 2 6 14" xfId="13098" xr:uid="{00000000-0005-0000-0000-00008A320000}"/>
    <cellStyle name="Note 8 2 6 14 2" xfId="13099" xr:uid="{00000000-0005-0000-0000-00008B320000}"/>
    <cellStyle name="Note 8 2 6 15" xfId="13100" xr:uid="{00000000-0005-0000-0000-00008C320000}"/>
    <cellStyle name="Note 8 2 6 15 2" xfId="13101" xr:uid="{00000000-0005-0000-0000-00008D320000}"/>
    <cellStyle name="Note 8 2 6 16" xfId="13102" xr:uid="{00000000-0005-0000-0000-00008E320000}"/>
    <cellStyle name="Note 8 2 6 16 2" xfId="13103" xr:uid="{00000000-0005-0000-0000-00008F320000}"/>
    <cellStyle name="Note 8 2 6 17" xfId="13104" xr:uid="{00000000-0005-0000-0000-000090320000}"/>
    <cellStyle name="Note 8 2 6 17 2" xfId="13105" xr:uid="{00000000-0005-0000-0000-000091320000}"/>
    <cellStyle name="Note 8 2 6 18" xfId="13106" xr:uid="{00000000-0005-0000-0000-000092320000}"/>
    <cellStyle name="Note 8 2 6 18 2" xfId="13107" xr:uid="{00000000-0005-0000-0000-000093320000}"/>
    <cellStyle name="Note 8 2 6 19" xfId="13108" xr:uid="{00000000-0005-0000-0000-000094320000}"/>
    <cellStyle name="Note 8 2 6 2" xfId="13109" xr:uid="{00000000-0005-0000-0000-000095320000}"/>
    <cellStyle name="Note 8 2 6 2 10" xfId="13110" xr:uid="{00000000-0005-0000-0000-000096320000}"/>
    <cellStyle name="Note 8 2 6 2 10 2" xfId="13111" xr:uid="{00000000-0005-0000-0000-000097320000}"/>
    <cellStyle name="Note 8 2 6 2 11" xfId="13112" xr:uid="{00000000-0005-0000-0000-000098320000}"/>
    <cellStyle name="Note 8 2 6 2 11 2" xfId="13113" xr:uid="{00000000-0005-0000-0000-000099320000}"/>
    <cellStyle name="Note 8 2 6 2 12" xfId="13114" xr:uid="{00000000-0005-0000-0000-00009A320000}"/>
    <cellStyle name="Note 8 2 6 2 12 2" xfId="13115" xr:uid="{00000000-0005-0000-0000-00009B320000}"/>
    <cellStyle name="Note 8 2 6 2 13" xfId="13116" xr:uid="{00000000-0005-0000-0000-00009C320000}"/>
    <cellStyle name="Note 8 2 6 2 13 2" xfId="13117" xr:uid="{00000000-0005-0000-0000-00009D320000}"/>
    <cellStyle name="Note 8 2 6 2 14" xfId="13118" xr:uid="{00000000-0005-0000-0000-00009E320000}"/>
    <cellStyle name="Note 8 2 6 2 14 2" xfId="13119" xr:uid="{00000000-0005-0000-0000-00009F320000}"/>
    <cellStyle name="Note 8 2 6 2 15" xfId="13120" xr:uid="{00000000-0005-0000-0000-0000A0320000}"/>
    <cellStyle name="Note 8 2 6 2 15 2" xfId="13121" xr:uid="{00000000-0005-0000-0000-0000A1320000}"/>
    <cellStyle name="Note 8 2 6 2 16" xfId="13122" xr:uid="{00000000-0005-0000-0000-0000A2320000}"/>
    <cellStyle name="Note 8 2 6 2 16 2" xfId="13123" xr:uid="{00000000-0005-0000-0000-0000A3320000}"/>
    <cellStyle name="Note 8 2 6 2 17" xfId="13124" xr:uid="{00000000-0005-0000-0000-0000A4320000}"/>
    <cellStyle name="Note 8 2 6 2 17 2" xfId="13125" xr:uid="{00000000-0005-0000-0000-0000A5320000}"/>
    <cellStyle name="Note 8 2 6 2 18" xfId="13126" xr:uid="{00000000-0005-0000-0000-0000A6320000}"/>
    <cellStyle name="Note 8 2 6 2 2" xfId="13127" xr:uid="{00000000-0005-0000-0000-0000A7320000}"/>
    <cellStyle name="Note 8 2 6 2 2 2" xfId="13128" xr:uid="{00000000-0005-0000-0000-0000A8320000}"/>
    <cellStyle name="Note 8 2 6 2 3" xfId="13129" xr:uid="{00000000-0005-0000-0000-0000A9320000}"/>
    <cellStyle name="Note 8 2 6 2 3 2" xfId="13130" xr:uid="{00000000-0005-0000-0000-0000AA320000}"/>
    <cellStyle name="Note 8 2 6 2 4" xfId="13131" xr:uid="{00000000-0005-0000-0000-0000AB320000}"/>
    <cellStyle name="Note 8 2 6 2 4 2" xfId="13132" xr:uid="{00000000-0005-0000-0000-0000AC320000}"/>
    <cellStyle name="Note 8 2 6 2 5" xfId="13133" xr:uid="{00000000-0005-0000-0000-0000AD320000}"/>
    <cellStyle name="Note 8 2 6 2 5 2" xfId="13134" xr:uid="{00000000-0005-0000-0000-0000AE320000}"/>
    <cellStyle name="Note 8 2 6 2 6" xfId="13135" xr:uid="{00000000-0005-0000-0000-0000AF320000}"/>
    <cellStyle name="Note 8 2 6 2 6 2" xfId="13136" xr:uid="{00000000-0005-0000-0000-0000B0320000}"/>
    <cellStyle name="Note 8 2 6 2 7" xfId="13137" xr:uid="{00000000-0005-0000-0000-0000B1320000}"/>
    <cellStyle name="Note 8 2 6 2 7 2" xfId="13138" xr:uid="{00000000-0005-0000-0000-0000B2320000}"/>
    <cellStyle name="Note 8 2 6 2 8" xfId="13139" xr:uid="{00000000-0005-0000-0000-0000B3320000}"/>
    <cellStyle name="Note 8 2 6 2 8 2" xfId="13140" xr:uid="{00000000-0005-0000-0000-0000B4320000}"/>
    <cellStyle name="Note 8 2 6 2 9" xfId="13141" xr:uid="{00000000-0005-0000-0000-0000B5320000}"/>
    <cellStyle name="Note 8 2 6 2 9 2" xfId="13142" xr:uid="{00000000-0005-0000-0000-0000B6320000}"/>
    <cellStyle name="Note 8 2 6 3" xfId="13143" xr:uid="{00000000-0005-0000-0000-0000B7320000}"/>
    <cellStyle name="Note 8 2 6 3 10" xfId="13144" xr:uid="{00000000-0005-0000-0000-0000B8320000}"/>
    <cellStyle name="Note 8 2 6 3 10 2" xfId="13145" xr:uid="{00000000-0005-0000-0000-0000B9320000}"/>
    <cellStyle name="Note 8 2 6 3 11" xfId="13146" xr:uid="{00000000-0005-0000-0000-0000BA320000}"/>
    <cellStyle name="Note 8 2 6 3 11 2" xfId="13147" xr:uid="{00000000-0005-0000-0000-0000BB320000}"/>
    <cellStyle name="Note 8 2 6 3 12" xfId="13148" xr:uid="{00000000-0005-0000-0000-0000BC320000}"/>
    <cellStyle name="Note 8 2 6 3 12 2" xfId="13149" xr:uid="{00000000-0005-0000-0000-0000BD320000}"/>
    <cellStyle name="Note 8 2 6 3 13" xfId="13150" xr:uid="{00000000-0005-0000-0000-0000BE320000}"/>
    <cellStyle name="Note 8 2 6 3 13 2" xfId="13151" xr:uid="{00000000-0005-0000-0000-0000BF320000}"/>
    <cellStyle name="Note 8 2 6 3 14" xfId="13152" xr:uid="{00000000-0005-0000-0000-0000C0320000}"/>
    <cellStyle name="Note 8 2 6 3 14 2" xfId="13153" xr:uid="{00000000-0005-0000-0000-0000C1320000}"/>
    <cellStyle name="Note 8 2 6 3 15" xfId="13154" xr:uid="{00000000-0005-0000-0000-0000C2320000}"/>
    <cellStyle name="Note 8 2 6 3 15 2" xfId="13155" xr:uid="{00000000-0005-0000-0000-0000C3320000}"/>
    <cellStyle name="Note 8 2 6 3 16" xfId="13156" xr:uid="{00000000-0005-0000-0000-0000C4320000}"/>
    <cellStyle name="Note 8 2 6 3 2" xfId="13157" xr:uid="{00000000-0005-0000-0000-0000C5320000}"/>
    <cellStyle name="Note 8 2 6 3 2 2" xfId="13158" xr:uid="{00000000-0005-0000-0000-0000C6320000}"/>
    <cellStyle name="Note 8 2 6 3 3" xfId="13159" xr:uid="{00000000-0005-0000-0000-0000C7320000}"/>
    <cellStyle name="Note 8 2 6 3 3 2" xfId="13160" xr:uid="{00000000-0005-0000-0000-0000C8320000}"/>
    <cellStyle name="Note 8 2 6 3 4" xfId="13161" xr:uid="{00000000-0005-0000-0000-0000C9320000}"/>
    <cellStyle name="Note 8 2 6 3 4 2" xfId="13162" xr:uid="{00000000-0005-0000-0000-0000CA320000}"/>
    <cellStyle name="Note 8 2 6 3 5" xfId="13163" xr:uid="{00000000-0005-0000-0000-0000CB320000}"/>
    <cellStyle name="Note 8 2 6 3 5 2" xfId="13164" xr:uid="{00000000-0005-0000-0000-0000CC320000}"/>
    <cellStyle name="Note 8 2 6 3 6" xfId="13165" xr:uid="{00000000-0005-0000-0000-0000CD320000}"/>
    <cellStyle name="Note 8 2 6 3 6 2" xfId="13166" xr:uid="{00000000-0005-0000-0000-0000CE320000}"/>
    <cellStyle name="Note 8 2 6 3 7" xfId="13167" xr:uid="{00000000-0005-0000-0000-0000CF320000}"/>
    <cellStyle name="Note 8 2 6 3 7 2" xfId="13168" xr:uid="{00000000-0005-0000-0000-0000D0320000}"/>
    <cellStyle name="Note 8 2 6 3 8" xfId="13169" xr:uid="{00000000-0005-0000-0000-0000D1320000}"/>
    <cellStyle name="Note 8 2 6 3 8 2" xfId="13170" xr:uid="{00000000-0005-0000-0000-0000D2320000}"/>
    <cellStyle name="Note 8 2 6 3 9" xfId="13171" xr:uid="{00000000-0005-0000-0000-0000D3320000}"/>
    <cellStyle name="Note 8 2 6 3 9 2" xfId="13172" xr:uid="{00000000-0005-0000-0000-0000D4320000}"/>
    <cellStyle name="Note 8 2 6 4" xfId="13173" xr:uid="{00000000-0005-0000-0000-0000D5320000}"/>
    <cellStyle name="Note 8 2 6 4 10" xfId="13174" xr:uid="{00000000-0005-0000-0000-0000D6320000}"/>
    <cellStyle name="Note 8 2 6 4 10 2" xfId="13175" xr:uid="{00000000-0005-0000-0000-0000D7320000}"/>
    <cellStyle name="Note 8 2 6 4 11" xfId="13176" xr:uid="{00000000-0005-0000-0000-0000D8320000}"/>
    <cellStyle name="Note 8 2 6 4 11 2" xfId="13177" xr:uid="{00000000-0005-0000-0000-0000D9320000}"/>
    <cellStyle name="Note 8 2 6 4 12" xfId="13178" xr:uid="{00000000-0005-0000-0000-0000DA320000}"/>
    <cellStyle name="Note 8 2 6 4 12 2" xfId="13179" xr:uid="{00000000-0005-0000-0000-0000DB320000}"/>
    <cellStyle name="Note 8 2 6 4 13" xfId="13180" xr:uid="{00000000-0005-0000-0000-0000DC320000}"/>
    <cellStyle name="Note 8 2 6 4 13 2" xfId="13181" xr:uid="{00000000-0005-0000-0000-0000DD320000}"/>
    <cellStyle name="Note 8 2 6 4 14" xfId="13182" xr:uid="{00000000-0005-0000-0000-0000DE320000}"/>
    <cellStyle name="Note 8 2 6 4 14 2" xfId="13183" xr:uid="{00000000-0005-0000-0000-0000DF320000}"/>
    <cellStyle name="Note 8 2 6 4 15" xfId="13184" xr:uid="{00000000-0005-0000-0000-0000E0320000}"/>
    <cellStyle name="Note 8 2 6 4 15 2" xfId="13185" xr:uid="{00000000-0005-0000-0000-0000E1320000}"/>
    <cellStyle name="Note 8 2 6 4 16" xfId="13186" xr:uid="{00000000-0005-0000-0000-0000E2320000}"/>
    <cellStyle name="Note 8 2 6 4 2" xfId="13187" xr:uid="{00000000-0005-0000-0000-0000E3320000}"/>
    <cellStyle name="Note 8 2 6 4 2 2" xfId="13188" xr:uid="{00000000-0005-0000-0000-0000E4320000}"/>
    <cellStyle name="Note 8 2 6 4 3" xfId="13189" xr:uid="{00000000-0005-0000-0000-0000E5320000}"/>
    <cellStyle name="Note 8 2 6 4 3 2" xfId="13190" xr:uid="{00000000-0005-0000-0000-0000E6320000}"/>
    <cellStyle name="Note 8 2 6 4 4" xfId="13191" xr:uid="{00000000-0005-0000-0000-0000E7320000}"/>
    <cellStyle name="Note 8 2 6 4 4 2" xfId="13192" xr:uid="{00000000-0005-0000-0000-0000E8320000}"/>
    <cellStyle name="Note 8 2 6 4 5" xfId="13193" xr:uid="{00000000-0005-0000-0000-0000E9320000}"/>
    <cellStyle name="Note 8 2 6 4 5 2" xfId="13194" xr:uid="{00000000-0005-0000-0000-0000EA320000}"/>
    <cellStyle name="Note 8 2 6 4 6" xfId="13195" xr:uid="{00000000-0005-0000-0000-0000EB320000}"/>
    <cellStyle name="Note 8 2 6 4 6 2" xfId="13196" xr:uid="{00000000-0005-0000-0000-0000EC320000}"/>
    <cellStyle name="Note 8 2 6 4 7" xfId="13197" xr:uid="{00000000-0005-0000-0000-0000ED320000}"/>
    <cellStyle name="Note 8 2 6 4 7 2" xfId="13198" xr:uid="{00000000-0005-0000-0000-0000EE320000}"/>
    <cellStyle name="Note 8 2 6 4 8" xfId="13199" xr:uid="{00000000-0005-0000-0000-0000EF320000}"/>
    <cellStyle name="Note 8 2 6 4 8 2" xfId="13200" xr:uid="{00000000-0005-0000-0000-0000F0320000}"/>
    <cellStyle name="Note 8 2 6 4 9" xfId="13201" xr:uid="{00000000-0005-0000-0000-0000F1320000}"/>
    <cellStyle name="Note 8 2 6 4 9 2" xfId="13202" xr:uid="{00000000-0005-0000-0000-0000F2320000}"/>
    <cellStyle name="Note 8 2 6 5" xfId="13203" xr:uid="{00000000-0005-0000-0000-0000F3320000}"/>
    <cellStyle name="Note 8 2 6 5 10" xfId="13204" xr:uid="{00000000-0005-0000-0000-0000F4320000}"/>
    <cellStyle name="Note 8 2 6 5 10 2" xfId="13205" xr:uid="{00000000-0005-0000-0000-0000F5320000}"/>
    <cellStyle name="Note 8 2 6 5 11" xfId="13206" xr:uid="{00000000-0005-0000-0000-0000F6320000}"/>
    <cellStyle name="Note 8 2 6 5 11 2" xfId="13207" xr:uid="{00000000-0005-0000-0000-0000F7320000}"/>
    <cellStyle name="Note 8 2 6 5 12" xfId="13208" xr:uid="{00000000-0005-0000-0000-0000F8320000}"/>
    <cellStyle name="Note 8 2 6 5 12 2" xfId="13209" xr:uid="{00000000-0005-0000-0000-0000F9320000}"/>
    <cellStyle name="Note 8 2 6 5 13" xfId="13210" xr:uid="{00000000-0005-0000-0000-0000FA320000}"/>
    <cellStyle name="Note 8 2 6 5 13 2" xfId="13211" xr:uid="{00000000-0005-0000-0000-0000FB320000}"/>
    <cellStyle name="Note 8 2 6 5 14" xfId="13212" xr:uid="{00000000-0005-0000-0000-0000FC320000}"/>
    <cellStyle name="Note 8 2 6 5 14 2" xfId="13213" xr:uid="{00000000-0005-0000-0000-0000FD320000}"/>
    <cellStyle name="Note 8 2 6 5 15" xfId="13214" xr:uid="{00000000-0005-0000-0000-0000FE320000}"/>
    <cellStyle name="Note 8 2 6 5 2" xfId="13215" xr:uid="{00000000-0005-0000-0000-0000FF320000}"/>
    <cellStyle name="Note 8 2 6 5 2 2" xfId="13216" xr:uid="{00000000-0005-0000-0000-000000330000}"/>
    <cellStyle name="Note 8 2 6 5 3" xfId="13217" xr:uid="{00000000-0005-0000-0000-000001330000}"/>
    <cellStyle name="Note 8 2 6 5 3 2" xfId="13218" xr:uid="{00000000-0005-0000-0000-000002330000}"/>
    <cellStyle name="Note 8 2 6 5 4" xfId="13219" xr:uid="{00000000-0005-0000-0000-000003330000}"/>
    <cellStyle name="Note 8 2 6 5 4 2" xfId="13220" xr:uid="{00000000-0005-0000-0000-000004330000}"/>
    <cellStyle name="Note 8 2 6 5 5" xfId="13221" xr:uid="{00000000-0005-0000-0000-000005330000}"/>
    <cellStyle name="Note 8 2 6 5 5 2" xfId="13222" xr:uid="{00000000-0005-0000-0000-000006330000}"/>
    <cellStyle name="Note 8 2 6 5 6" xfId="13223" xr:uid="{00000000-0005-0000-0000-000007330000}"/>
    <cellStyle name="Note 8 2 6 5 6 2" xfId="13224" xr:uid="{00000000-0005-0000-0000-000008330000}"/>
    <cellStyle name="Note 8 2 6 5 7" xfId="13225" xr:uid="{00000000-0005-0000-0000-000009330000}"/>
    <cellStyle name="Note 8 2 6 5 7 2" xfId="13226" xr:uid="{00000000-0005-0000-0000-00000A330000}"/>
    <cellStyle name="Note 8 2 6 5 8" xfId="13227" xr:uid="{00000000-0005-0000-0000-00000B330000}"/>
    <cellStyle name="Note 8 2 6 5 8 2" xfId="13228" xr:uid="{00000000-0005-0000-0000-00000C330000}"/>
    <cellStyle name="Note 8 2 6 5 9" xfId="13229" xr:uid="{00000000-0005-0000-0000-00000D330000}"/>
    <cellStyle name="Note 8 2 6 5 9 2" xfId="13230" xr:uid="{00000000-0005-0000-0000-00000E330000}"/>
    <cellStyle name="Note 8 2 6 6" xfId="13231" xr:uid="{00000000-0005-0000-0000-00000F330000}"/>
    <cellStyle name="Note 8 2 6 6 2" xfId="13232" xr:uid="{00000000-0005-0000-0000-000010330000}"/>
    <cellStyle name="Note 8 2 6 7" xfId="13233" xr:uid="{00000000-0005-0000-0000-000011330000}"/>
    <cellStyle name="Note 8 2 6 7 2" xfId="13234" xr:uid="{00000000-0005-0000-0000-000012330000}"/>
    <cellStyle name="Note 8 2 6 8" xfId="13235" xr:uid="{00000000-0005-0000-0000-000013330000}"/>
    <cellStyle name="Note 8 2 6 8 2" xfId="13236" xr:uid="{00000000-0005-0000-0000-000014330000}"/>
    <cellStyle name="Note 8 2 6 9" xfId="13237" xr:uid="{00000000-0005-0000-0000-000015330000}"/>
    <cellStyle name="Note 8 2 6 9 2" xfId="13238" xr:uid="{00000000-0005-0000-0000-000016330000}"/>
    <cellStyle name="Note 8 2 7" xfId="13239" xr:uid="{00000000-0005-0000-0000-000017330000}"/>
    <cellStyle name="Note 8 2 7 10" xfId="13240" xr:uid="{00000000-0005-0000-0000-000018330000}"/>
    <cellStyle name="Note 8 2 7 10 2" xfId="13241" xr:uid="{00000000-0005-0000-0000-000019330000}"/>
    <cellStyle name="Note 8 2 7 11" xfId="13242" xr:uid="{00000000-0005-0000-0000-00001A330000}"/>
    <cellStyle name="Note 8 2 7 11 2" xfId="13243" xr:uid="{00000000-0005-0000-0000-00001B330000}"/>
    <cellStyle name="Note 8 2 7 12" xfId="13244" xr:uid="{00000000-0005-0000-0000-00001C330000}"/>
    <cellStyle name="Note 8 2 7 12 2" xfId="13245" xr:uid="{00000000-0005-0000-0000-00001D330000}"/>
    <cellStyle name="Note 8 2 7 13" xfId="13246" xr:uid="{00000000-0005-0000-0000-00001E330000}"/>
    <cellStyle name="Note 8 2 7 13 2" xfId="13247" xr:uid="{00000000-0005-0000-0000-00001F330000}"/>
    <cellStyle name="Note 8 2 7 14" xfId="13248" xr:uid="{00000000-0005-0000-0000-000020330000}"/>
    <cellStyle name="Note 8 2 7 14 2" xfId="13249" xr:uid="{00000000-0005-0000-0000-000021330000}"/>
    <cellStyle name="Note 8 2 7 15" xfId="13250" xr:uid="{00000000-0005-0000-0000-000022330000}"/>
    <cellStyle name="Note 8 2 7 15 2" xfId="13251" xr:uid="{00000000-0005-0000-0000-000023330000}"/>
    <cellStyle name="Note 8 2 7 16" xfId="13252" xr:uid="{00000000-0005-0000-0000-000024330000}"/>
    <cellStyle name="Note 8 2 7 16 2" xfId="13253" xr:uid="{00000000-0005-0000-0000-000025330000}"/>
    <cellStyle name="Note 8 2 7 17" xfId="13254" xr:uid="{00000000-0005-0000-0000-000026330000}"/>
    <cellStyle name="Note 8 2 7 17 2" xfId="13255" xr:uid="{00000000-0005-0000-0000-000027330000}"/>
    <cellStyle name="Note 8 2 7 18" xfId="13256" xr:uid="{00000000-0005-0000-0000-000028330000}"/>
    <cellStyle name="Note 8 2 7 2" xfId="13257" xr:uid="{00000000-0005-0000-0000-000029330000}"/>
    <cellStyle name="Note 8 2 7 2 10" xfId="13258" xr:uid="{00000000-0005-0000-0000-00002A330000}"/>
    <cellStyle name="Note 8 2 7 2 10 2" xfId="13259" xr:uid="{00000000-0005-0000-0000-00002B330000}"/>
    <cellStyle name="Note 8 2 7 2 11" xfId="13260" xr:uid="{00000000-0005-0000-0000-00002C330000}"/>
    <cellStyle name="Note 8 2 7 2 11 2" xfId="13261" xr:uid="{00000000-0005-0000-0000-00002D330000}"/>
    <cellStyle name="Note 8 2 7 2 12" xfId="13262" xr:uid="{00000000-0005-0000-0000-00002E330000}"/>
    <cellStyle name="Note 8 2 7 2 12 2" xfId="13263" xr:uid="{00000000-0005-0000-0000-00002F330000}"/>
    <cellStyle name="Note 8 2 7 2 13" xfId="13264" xr:uid="{00000000-0005-0000-0000-000030330000}"/>
    <cellStyle name="Note 8 2 7 2 13 2" xfId="13265" xr:uid="{00000000-0005-0000-0000-000031330000}"/>
    <cellStyle name="Note 8 2 7 2 14" xfId="13266" xr:uid="{00000000-0005-0000-0000-000032330000}"/>
    <cellStyle name="Note 8 2 7 2 14 2" xfId="13267" xr:uid="{00000000-0005-0000-0000-000033330000}"/>
    <cellStyle name="Note 8 2 7 2 15" xfId="13268" xr:uid="{00000000-0005-0000-0000-000034330000}"/>
    <cellStyle name="Note 8 2 7 2 15 2" xfId="13269" xr:uid="{00000000-0005-0000-0000-000035330000}"/>
    <cellStyle name="Note 8 2 7 2 16" xfId="13270" xr:uid="{00000000-0005-0000-0000-000036330000}"/>
    <cellStyle name="Note 8 2 7 2 16 2" xfId="13271" xr:uid="{00000000-0005-0000-0000-000037330000}"/>
    <cellStyle name="Note 8 2 7 2 17" xfId="13272" xr:uid="{00000000-0005-0000-0000-000038330000}"/>
    <cellStyle name="Note 8 2 7 2 17 2" xfId="13273" xr:uid="{00000000-0005-0000-0000-000039330000}"/>
    <cellStyle name="Note 8 2 7 2 18" xfId="13274" xr:uid="{00000000-0005-0000-0000-00003A330000}"/>
    <cellStyle name="Note 8 2 7 2 2" xfId="13275" xr:uid="{00000000-0005-0000-0000-00003B330000}"/>
    <cellStyle name="Note 8 2 7 2 2 2" xfId="13276" xr:uid="{00000000-0005-0000-0000-00003C330000}"/>
    <cellStyle name="Note 8 2 7 2 3" xfId="13277" xr:uid="{00000000-0005-0000-0000-00003D330000}"/>
    <cellStyle name="Note 8 2 7 2 3 2" xfId="13278" xr:uid="{00000000-0005-0000-0000-00003E330000}"/>
    <cellStyle name="Note 8 2 7 2 4" xfId="13279" xr:uid="{00000000-0005-0000-0000-00003F330000}"/>
    <cellStyle name="Note 8 2 7 2 4 2" xfId="13280" xr:uid="{00000000-0005-0000-0000-000040330000}"/>
    <cellStyle name="Note 8 2 7 2 5" xfId="13281" xr:uid="{00000000-0005-0000-0000-000041330000}"/>
    <cellStyle name="Note 8 2 7 2 5 2" xfId="13282" xr:uid="{00000000-0005-0000-0000-000042330000}"/>
    <cellStyle name="Note 8 2 7 2 6" xfId="13283" xr:uid="{00000000-0005-0000-0000-000043330000}"/>
    <cellStyle name="Note 8 2 7 2 6 2" xfId="13284" xr:uid="{00000000-0005-0000-0000-000044330000}"/>
    <cellStyle name="Note 8 2 7 2 7" xfId="13285" xr:uid="{00000000-0005-0000-0000-000045330000}"/>
    <cellStyle name="Note 8 2 7 2 7 2" xfId="13286" xr:uid="{00000000-0005-0000-0000-000046330000}"/>
    <cellStyle name="Note 8 2 7 2 8" xfId="13287" xr:uid="{00000000-0005-0000-0000-000047330000}"/>
    <cellStyle name="Note 8 2 7 2 8 2" xfId="13288" xr:uid="{00000000-0005-0000-0000-000048330000}"/>
    <cellStyle name="Note 8 2 7 2 9" xfId="13289" xr:uid="{00000000-0005-0000-0000-000049330000}"/>
    <cellStyle name="Note 8 2 7 2 9 2" xfId="13290" xr:uid="{00000000-0005-0000-0000-00004A330000}"/>
    <cellStyle name="Note 8 2 7 3" xfId="13291" xr:uid="{00000000-0005-0000-0000-00004B330000}"/>
    <cellStyle name="Note 8 2 7 3 10" xfId="13292" xr:uid="{00000000-0005-0000-0000-00004C330000}"/>
    <cellStyle name="Note 8 2 7 3 10 2" xfId="13293" xr:uid="{00000000-0005-0000-0000-00004D330000}"/>
    <cellStyle name="Note 8 2 7 3 11" xfId="13294" xr:uid="{00000000-0005-0000-0000-00004E330000}"/>
    <cellStyle name="Note 8 2 7 3 11 2" xfId="13295" xr:uid="{00000000-0005-0000-0000-00004F330000}"/>
    <cellStyle name="Note 8 2 7 3 12" xfId="13296" xr:uid="{00000000-0005-0000-0000-000050330000}"/>
    <cellStyle name="Note 8 2 7 3 12 2" xfId="13297" xr:uid="{00000000-0005-0000-0000-000051330000}"/>
    <cellStyle name="Note 8 2 7 3 13" xfId="13298" xr:uid="{00000000-0005-0000-0000-000052330000}"/>
    <cellStyle name="Note 8 2 7 3 13 2" xfId="13299" xr:uid="{00000000-0005-0000-0000-000053330000}"/>
    <cellStyle name="Note 8 2 7 3 14" xfId="13300" xr:uid="{00000000-0005-0000-0000-000054330000}"/>
    <cellStyle name="Note 8 2 7 3 14 2" xfId="13301" xr:uid="{00000000-0005-0000-0000-000055330000}"/>
    <cellStyle name="Note 8 2 7 3 15" xfId="13302" xr:uid="{00000000-0005-0000-0000-000056330000}"/>
    <cellStyle name="Note 8 2 7 3 15 2" xfId="13303" xr:uid="{00000000-0005-0000-0000-000057330000}"/>
    <cellStyle name="Note 8 2 7 3 16" xfId="13304" xr:uid="{00000000-0005-0000-0000-000058330000}"/>
    <cellStyle name="Note 8 2 7 3 2" xfId="13305" xr:uid="{00000000-0005-0000-0000-000059330000}"/>
    <cellStyle name="Note 8 2 7 3 2 2" xfId="13306" xr:uid="{00000000-0005-0000-0000-00005A330000}"/>
    <cellStyle name="Note 8 2 7 3 3" xfId="13307" xr:uid="{00000000-0005-0000-0000-00005B330000}"/>
    <cellStyle name="Note 8 2 7 3 3 2" xfId="13308" xr:uid="{00000000-0005-0000-0000-00005C330000}"/>
    <cellStyle name="Note 8 2 7 3 4" xfId="13309" xr:uid="{00000000-0005-0000-0000-00005D330000}"/>
    <cellStyle name="Note 8 2 7 3 4 2" xfId="13310" xr:uid="{00000000-0005-0000-0000-00005E330000}"/>
    <cellStyle name="Note 8 2 7 3 5" xfId="13311" xr:uid="{00000000-0005-0000-0000-00005F330000}"/>
    <cellStyle name="Note 8 2 7 3 5 2" xfId="13312" xr:uid="{00000000-0005-0000-0000-000060330000}"/>
    <cellStyle name="Note 8 2 7 3 6" xfId="13313" xr:uid="{00000000-0005-0000-0000-000061330000}"/>
    <cellStyle name="Note 8 2 7 3 6 2" xfId="13314" xr:uid="{00000000-0005-0000-0000-000062330000}"/>
    <cellStyle name="Note 8 2 7 3 7" xfId="13315" xr:uid="{00000000-0005-0000-0000-000063330000}"/>
    <cellStyle name="Note 8 2 7 3 7 2" xfId="13316" xr:uid="{00000000-0005-0000-0000-000064330000}"/>
    <cellStyle name="Note 8 2 7 3 8" xfId="13317" xr:uid="{00000000-0005-0000-0000-000065330000}"/>
    <cellStyle name="Note 8 2 7 3 8 2" xfId="13318" xr:uid="{00000000-0005-0000-0000-000066330000}"/>
    <cellStyle name="Note 8 2 7 3 9" xfId="13319" xr:uid="{00000000-0005-0000-0000-000067330000}"/>
    <cellStyle name="Note 8 2 7 3 9 2" xfId="13320" xr:uid="{00000000-0005-0000-0000-000068330000}"/>
    <cellStyle name="Note 8 2 7 4" xfId="13321" xr:uid="{00000000-0005-0000-0000-000069330000}"/>
    <cellStyle name="Note 8 2 7 4 10" xfId="13322" xr:uid="{00000000-0005-0000-0000-00006A330000}"/>
    <cellStyle name="Note 8 2 7 4 10 2" xfId="13323" xr:uid="{00000000-0005-0000-0000-00006B330000}"/>
    <cellStyle name="Note 8 2 7 4 11" xfId="13324" xr:uid="{00000000-0005-0000-0000-00006C330000}"/>
    <cellStyle name="Note 8 2 7 4 11 2" xfId="13325" xr:uid="{00000000-0005-0000-0000-00006D330000}"/>
    <cellStyle name="Note 8 2 7 4 12" xfId="13326" xr:uid="{00000000-0005-0000-0000-00006E330000}"/>
    <cellStyle name="Note 8 2 7 4 12 2" xfId="13327" xr:uid="{00000000-0005-0000-0000-00006F330000}"/>
    <cellStyle name="Note 8 2 7 4 13" xfId="13328" xr:uid="{00000000-0005-0000-0000-000070330000}"/>
    <cellStyle name="Note 8 2 7 4 13 2" xfId="13329" xr:uid="{00000000-0005-0000-0000-000071330000}"/>
    <cellStyle name="Note 8 2 7 4 14" xfId="13330" xr:uid="{00000000-0005-0000-0000-000072330000}"/>
    <cellStyle name="Note 8 2 7 4 14 2" xfId="13331" xr:uid="{00000000-0005-0000-0000-000073330000}"/>
    <cellStyle name="Note 8 2 7 4 15" xfId="13332" xr:uid="{00000000-0005-0000-0000-000074330000}"/>
    <cellStyle name="Note 8 2 7 4 15 2" xfId="13333" xr:uid="{00000000-0005-0000-0000-000075330000}"/>
    <cellStyle name="Note 8 2 7 4 16" xfId="13334" xr:uid="{00000000-0005-0000-0000-000076330000}"/>
    <cellStyle name="Note 8 2 7 4 2" xfId="13335" xr:uid="{00000000-0005-0000-0000-000077330000}"/>
    <cellStyle name="Note 8 2 7 4 2 2" xfId="13336" xr:uid="{00000000-0005-0000-0000-000078330000}"/>
    <cellStyle name="Note 8 2 7 4 3" xfId="13337" xr:uid="{00000000-0005-0000-0000-000079330000}"/>
    <cellStyle name="Note 8 2 7 4 3 2" xfId="13338" xr:uid="{00000000-0005-0000-0000-00007A330000}"/>
    <cellStyle name="Note 8 2 7 4 4" xfId="13339" xr:uid="{00000000-0005-0000-0000-00007B330000}"/>
    <cellStyle name="Note 8 2 7 4 4 2" xfId="13340" xr:uid="{00000000-0005-0000-0000-00007C330000}"/>
    <cellStyle name="Note 8 2 7 4 5" xfId="13341" xr:uid="{00000000-0005-0000-0000-00007D330000}"/>
    <cellStyle name="Note 8 2 7 4 5 2" xfId="13342" xr:uid="{00000000-0005-0000-0000-00007E330000}"/>
    <cellStyle name="Note 8 2 7 4 6" xfId="13343" xr:uid="{00000000-0005-0000-0000-00007F330000}"/>
    <cellStyle name="Note 8 2 7 4 6 2" xfId="13344" xr:uid="{00000000-0005-0000-0000-000080330000}"/>
    <cellStyle name="Note 8 2 7 4 7" xfId="13345" xr:uid="{00000000-0005-0000-0000-000081330000}"/>
    <cellStyle name="Note 8 2 7 4 7 2" xfId="13346" xr:uid="{00000000-0005-0000-0000-000082330000}"/>
    <cellStyle name="Note 8 2 7 4 8" xfId="13347" xr:uid="{00000000-0005-0000-0000-000083330000}"/>
    <cellStyle name="Note 8 2 7 4 8 2" xfId="13348" xr:uid="{00000000-0005-0000-0000-000084330000}"/>
    <cellStyle name="Note 8 2 7 4 9" xfId="13349" xr:uid="{00000000-0005-0000-0000-000085330000}"/>
    <cellStyle name="Note 8 2 7 4 9 2" xfId="13350" xr:uid="{00000000-0005-0000-0000-000086330000}"/>
    <cellStyle name="Note 8 2 7 5" xfId="13351" xr:uid="{00000000-0005-0000-0000-000087330000}"/>
    <cellStyle name="Note 8 2 7 5 10" xfId="13352" xr:uid="{00000000-0005-0000-0000-000088330000}"/>
    <cellStyle name="Note 8 2 7 5 10 2" xfId="13353" xr:uid="{00000000-0005-0000-0000-000089330000}"/>
    <cellStyle name="Note 8 2 7 5 11" xfId="13354" xr:uid="{00000000-0005-0000-0000-00008A330000}"/>
    <cellStyle name="Note 8 2 7 5 11 2" xfId="13355" xr:uid="{00000000-0005-0000-0000-00008B330000}"/>
    <cellStyle name="Note 8 2 7 5 12" xfId="13356" xr:uid="{00000000-0005-0000-0000-00008C330000}"/>
    <cellStyle name="Note 8 2 7 5 12 2" xfId="13357" xr:uid="{00000000-0005-0000-0000-00008D330000}"/>
    <cellStyle name="Note 8 2 7 5 13" xfId="13358" xr:uid="{00000000-0005-0000-0000-00008E330000}"/>
    <cellStyle name="Note 8 2 7 5 13 2" xfId="13359" xr:uid="{00000000-0005-0000-0000-00008F330000}"/>
    <cellStyle name="Note 8 2 7 5 14" xfId="13360" xr:uid="{00000000-0005-0000-0000-000090330000}"/>
    <cellStyle name="Note 8 2 7 5 2" xfId="13361" xr:uid="{00000000-0005-0000-0000-000091330000}"/>
    <cellStyle name="Note 8 2 7 5 2 2" xfId="13362" xr:uid="{00000000-0005-0000-0000-000092330000}"/>
    <cellStyle name="Note 8 2 7 5 3" xfId="13363" xr:uid="{00000000-0005-0000-0000-000093330000}"/>
    <cellStyle name="Note 8 2 7 5 3 2" xfId="13364" xr:uid="{00000000-0005-0000-0000-000094330000}"/>
    <cellStyle name="Note 8 2 7 5 4" xfId="13365" xr:uid="{00000000-0005-0000-0000-000095330000}"/>
    <cellStyle name="Note 8 2 7 5 4 2" xfId="13366" xr:uid="{00000000-0005-0000-0000-000096330000}"/>
    <cellStyle name="Note 8 2 7 5 5" xfId="13367" xr:uid="{00000000-0005-0000-0000-000097330000}"/>
    <cellStyle name="Note 8 2 7 5 5 2" xfId="13368" xr:uid="{00000000-0005-0000-0000-000098330000}"/>
    <cellStyle name="Note 8 2 7 5 6" xfId="13369" xr:uid="{00000000-0005-0000-0000-000099330000}"/>
    <cellStyle name="Note 8 2 7 5 6 2" xfId="13370" xr:uid="{00000000-0005-0000-0000-00009A330000}"/>
    <cellStyle name="Note 8 2 7 5 7" xfId="13371" xr:uid="{00000000-0005-0000-0000-00009B330000}"/>
    <cellStyle name="Note 8 2 7 5 7 2" xfId="13372" xr:uid="{00000000-0005-0000-0000-00009C330000}"/>
    <cellStyle name="Note 8 2 7 5 8" xfId="13373" xr:uid="{00000000-0005-0000-0000-00009D330000}"/>
    <cellStyle name="Note 8 2 7 5 8 2" xfId="13374" xr:uid="{00000000-0005-0000-0000-00009E330000}"/>
    <cellStyle name="Note 8 2 7 5 9" xfId="13375" xr:uid="{00000000-0005-0000-0000-00009F330000}"/>
    <cellStyle name="Note 8 2 7 5 9 2" xfId="13376" xr:uid="{00000000-0005-0000-0000-0000A0330000}"/>
    <cellStyle name="Note 8 2 7 6" xfId="13377" xr:uid="{00000000-0005-0000-0000-0000A1330000}"/>
    <cellStyle name="Note 8 2 7 6 2" xfId="13378" xr:uid="{00000000-0005-0000-0000-0000A2330000}"/>
    <cellStyle name="Note 8 2 7 7" xfId="13379" xr:uid="{00000000-0005-0000-0000-0000A3330000}"/>
    <cellStyle name="Note 8 2 7 7 2" xfId="13380" xr:uid="{00000000-0005-0000-0000-0000A4330000}"/>
    <cellStyle name="Note 8 2 7 8" xfId="13381" xr:uid="{00000000-0005-0000-0000-0000A5330000}"/>
    <cellStyle name="Note 8 2 7 8 2" xfId="13382" xr:uid="{00000000-0005-0000-0000-0000A6330000}"/>
    <cellStyle name="Note 8 2 7 9" xfId="13383" xr:uid="{00000000-0005-0000-0000-0000A7330000}"/>
    <cellStyle name="Note 8 2 7 9 2" xfId="13384" xr:uid="{00000000-0005-0000-0000-0000A8330000}"/>
    <cellStyle name="Note 8 2 8" xfId="13385" xr:uid="{00000000-0005-0000-0000-0000A9330000}"/>
    <cellStyle name="Note 8 2 8 10" xfId="13386" xr:uid="{00000000-0005-0000-0000-0000AA330000}"/>
    <cellStyle name="Note 8 2 8 10 2" xfId="13387" xr:uid="{00000000-0005-0000-0000-0000AB330000}"/>
    <cellStyle name="Note 8 2 8 11" xfId="13388" xr:uid="{00000000-0005-0000-0000-0000AC330000}"/>
    <cellStyle name="Note 8 2 8 11 2" xfId="13389" xr:uid="{00000000-0005-0000-0000-0000AD330000}"/>
    <cellStyle name="Note 8 2 8 12" xfId="13390" xr:uid="{00000000-0005-0000-0000-0000AE330000}"/>
    <cellStyle name="Note 8 2 8 12 2" xfId="13391" xr:uid="{00000000-0005-0000-0000-0000AF330000}"/>
    <cellStyle name="Note 8 2 8 13" xfId="13392" xr:uid="{00000000-0005-0000-0000-0000B0330000}"/>
    <cellStyle name="Note 8 2 8 13 2" xfId="13393" xr:uid="{00000000-0005-0000-0000-0000B1330000}"/>
    <cellStyle name="Note 8 2 8 14" xfId="13394" xr:uid="{00000000-0005-0000-0000-0000B2330000}"/>
    <cellStyle name="Note 8 2 8 14 2" xfId="13395" xr:uid="{00000000-0005-0000-0000-0000B3330000}"/>
    <cellStyle name="Note 8 2 8 15" xfId="13396" xr:uid="{00000000-0005-0000-0000-0000B4330000}"/>
    <cellStyle name="Note 8 2 8 15 2" xfId="13397" xr:uid="{00000000-0005-0000-0000-0000B5330000}"/>
    <cellStyle name="Note 8 2 8 16" xfId="13398" xr:uid="{00000000-0005-0000-0000-0000B6330000}"/>
    <cellStyle name="Note 8 2 8 16 2" xfId="13399" xr:uid="{00000000-0005-0000-0000-0000B7330000}"/>
    <cellStyle name="Note 8 2 8 17" xfId="13400" xr:uid="{00000000-0005-0000-0000-0000B8330000}"/>
    <cellStyle name="Note 8 2 8 17 2" xfId="13401" xr:uid="{00000000-0005-0000-0000-0000B9330000}"/>
    <cellStyle name="Note 8 2 8 18" xfId="13402" xr:uid="{00000000-0005-0000-0000-0000BA330000}"/>
    <cellStyle name="Note 8 2 8 2" xfId="13403" xr:uid="{00000000-0005-0000-0000-0000BB330000}"/>
    <cellStyle name="Note 8 2 8 2 10" xfId="13404" xr:uid="{00000000-0005-0000-0000-0000BC330000}"/>
    <cellStyle name="Note 8 2 8 2 10 2" xfId="13405" xr:uid="{00000000-0005-0000-0000-0000BD330000}"/>
    <cellStyle name="Note 8 2 8 2 11" xfId="13406" xr:uid="{00000000-0005-0000-0000-0000BE330000}"/>
    <cellStyle name="Note 8 2 8 2 11 2" xfId="13407" xr:uid="{00000000-0005-0000-0000-0000BF330000}"/>
    <cellStyle name="Note 8 2 8 2 12" xfId="13408" xr:uid="{00000000-0005-0000-0000-0000C0330000}"/>
    <cellStyle name="Note 8 2 8 2 12 2" xfId="13409" xr:uid="{00000000-0005-0000-0000-0000C1330000}"/>
    <cellStyle name="Note 8 2 8 2 13" xfId="13410" xr:uid="{00000000-0005-0000-0000-0000C2330000}"/>
    <cellStyle name="Note 8 2 8 2 13 2" xfId="13411" xr:uid="{00000000-0005-0000-0000-0000C3330000}"/>
    <cellStyle name="Note 8 2 8 2 14" xfId="13412" xr:uid="{00000000-0005-0000-0000-0000C4330000}"/>
    <cellStyle name="Note 8 2 8 2 14 2" xfId="13413" xr:uid="{00000000-0005-0000-0000-0000C5330000}"/>
    <cellStyle name="Note 8 2 8 2 15" xfId="13414" xr:uid="{00000000-0005-0000-0000-0000C6330000}"/>
    <cellStyle name="Note 8 2 8 2 15 2" xfId="13415" xr:uid="{00000000-0005-0000-0000-0000C7330000}"/>
    <cellStyle name="Note 8 2 8 2 16" xfId="13416" xr:uid="{00000000-0005-0000-0000-0000C8330000}"/>
    <cellStyle name="Note 8 2 8 2 16 2" xfId="13417" xr:uid="{00000000-0005-0000-0000-0000C9330000}"/>
    <cellStyle name="Note 8 2 8 2 17" xfId="13418" xr:uid="{00000000-0005-0000-0000-0000CA330000}"/>
    <cellStyle name="Note 8 2 8 2 17 2" xfId="13419" xr:uid="{00000000-0005-0000-0000-0000CB330000}"/>
    <cellStyle name="Note 8 2 8 2 18" xfId="13420" xr:uid="{00000000-0005-0000-0000-0000CC330000}"/>
    <cellStyle name="Note 8 2 8 2 2" xfId="13421" xr:uid="{00000000-0005-0000-0000-0000CD330000}"/>
    <cellStyle name="Note 8 2 8 2 2 2" xfId="13422" xr:uid="{00000000-0005-0000-0000-0000CE330000}"/>
    <cellStyle name="Note 8 2 8 2 3" xfId="13423" xr:uid="{00000000-0005-0000-0000-0000CF330000}"/>
    <cellStyle name="Note 8 2 8 2 3 2" xfId="13424" xr:uid="{00000000-0005-0000-0000-0000D0330000}"/>
    <cellStyle name="Note 8 2 8 2 4" xfId="13425" xr:uid="{00000000-0005-0000-0000-0000D1330000}"/>
    <cellStyle name="Note 8 2 8 2 4 2" xfId="13426" xr:uid="{00000000-0005-0000-0000-0000D2330000}"/>
    <cellStyle name="Note 8 2 8 2 5" xfId="13427" xr:uid="{00000000-0005-0000-0000-0000D3330000}"/>
    <cellStyle name="Note 8 2 8 2 5 2" xfId="13428" xr:uid="{00000000-0005-0000-0000-0000D4330000}"/>
    <cellStyle name="Note 8 2 8 2 6" xfId="13429" xr:uid="{00000000-0005-0000-0000-0000D5330000}"/>
    <cellStyle name="Note 8 2 8 2 6 2" xfId="13430" xr:uid="{00000000-0005-0000-0000-0000D6330000}"/>
    <cellStyle name="Note 8 2 8 2 7" xfId="13431" xr:uid="{00000000-0005-0000-0000-0000D7330000}"/>
    <cellStyle name="Note 8 2 8 2 7 2" xfId="13432" xr:uid="{00000000-0005-0000-0000-0000D8330000}"/>
    <cellStyle name="Note 8 2 8 2 8" xfId="13433" xr:uid="{00000000-0005-0000-0000-0000D9330000}"/>
    <cellStyle name="Note 8 2 8 2 8 2" xfId="13434" xr:uid="{00000000-0005-0000-0000-0000DA330000}"/>
    <cellStyle name="Note 8 2 8 2 9" xfId="13435" xr:uid="{00000000-0005-0000-0000-0000DB330000}"/>
    <cellStyle name="Note 8 2 8 2 9 2" xfId="13436" xr:uid="{00000000-0005-0000-0000-0000DC330000}"/>
    <cellStyle name="Note 8 2 8 3" xfId="13437" xr:uid="{00000000-0005-0000-0000-0000DD330000}"/>
    <cellStyle name="Note 8 2 8 3 10" xfId="13438" xr:uid="{00000000-0005-0000-0000-0000DE330000}"/>
    <cellStyle name="Note 8 2 8 3 10 2" xfId="13439" xr:uid="{00000000-0005-0000-0000-0000DF330000}"/>
    <cellStyle name="Note 8 2 8 3 11" xfId="13440" xr:uid="{00000000-0005-0000-0000-0000E0330000}"/>
    <cellStyle name="Note 8 2 8 3 11 2" xfId="13441" xr:uid="{00000000-0005-0000-0000-0000E1330000}"/>
    <cellStyle name="Note 8 2 8 3 12" xfId="13442" xr:uid="{00000000-0005-0000-0000-0000E2330000}"/>
    <cellStyle name="Note 8 2 8 3 12 2" xfId="13443" xr:uid="{00000000-0005-0000-0000-0000E3330000}"/>
    <cellStyle name="Note 8 2 8 3 13" xfId="13444" xr:uid="{00000000-0005-0000-0000-0000E4330000}"/>
    <cellStyle name="Note 8 2 8 3 13 2" xfId="13445" xr:uid="{00000000-0005-0000-0000-0000E5330000}"/>
    <cellStyle name="Note 8 2 8 3 14" xfId="13446" xr:uid="{00000000-0005-0000-0000-0000E6330000}"/>
    <cellStyle name="Note 8 2 8 3 14 2" xfId="13447" xr:uid="{00000000-0005-0000-0000-0000E7330000}"/>
    <cellStyle name="Note 8 2 8 3 15" xfId="13448" xr:uid="{00000000-0005-0000-0000-0000E8330000}"/>
    <cellStyle name="Note 8 2 8 3 15 2" xfId="13449" xr:uid="{00000000-0005-0000-0000-0000E9330000}"/>
    <cellStyle name="Note 8 2 8 3 16" xfId="13450" xr:uid="{00000000-0005-0000-0000-0000EA330000}"/>
    <cellStyle name="Note 8 2 8 3 2" xfId="13451" xr:uid="{00000000-0005-0000-0000-0000EB330000}"/>
    <cellStyle name="Note 8 2 8 3 2 2" xfId="13452" xr:uid="{00000000-0005-0000-0000-0000EC330000}"/>
    <cellStyle name="Note 8 2 8 3 3" xfId="13453" xr:uid="{00000000-0005-0000-0000-0000ED330000}"/>
    <cellStyle name="Note 8 2 8 3 3 2" xfId="13454" xr:uid="{00000000-0005-0000-0000-0000EE330000}"/>
    <cellStyle name="Note 8 2 8 3 4" xfId="13455" xr:uid="{00000000-0005-0000-0000-0000EF330000}"/>
    <cellStyle name="Note 8 2 8 3 4 2" xfId="13456" xr:uid="{00000000-0005-0000-0000-0000F0330000}"/>
    <cellStyle name="Note 8 2 8 3 5" xfId="13457" xr:uid="{00000000-0005-0000-0000-0000F1330000}"/>
    <cellStyle name="Note 8 2 8 3 5 2" xfId="13458" xr:uid="{00000000-0005-0000-0000-0000F2330000}"/>
    <cellStyle name="Note 8 2 8 3 6" xfId="13459" xr:uid="{00000000-0005-0000-0000-0000F3330000}"/>
    <cellStyle name="Note 8 2 8 3 6 2" xfId="13460" xr:uid="{00000000-0005-0000-0000-0000F4330000}"/>
    <cellStyle name="Note 8 2 8 3 7" xfId="13461" xr:uid="{00000000-0005-0000-0000-0000F5330000}"/>
    <cellStyle name="Note 8 2 8 3 7 2" xfId="13462" xr:uid="{00000000-0005-0000-0000-0000F6330000}"/>
    <cellStyle name="Note 8 2 8 3 8" xfId="13463" xr:uid="{00000000-0005-0000-0000-0000F7330000}"/>
    <cellStyle name="Note 8 2 8 3 8 2" xfId="13464" xr:uid="{00000000-0005-0000-0000-0000F8330000}"/>
    <cellStyle name="Note 8 2 8 3 9" xfId="13465" xr:uid="{00000000-0005-0000-0000-0000F9330000}"/>
    <cellStyle name="Note 8 2 8 3 9 2" xfId="13466" xr:uid="{00000000-0005-0000-0000-0000FA330000}"/>
    <cellStyle name="Note 8 2 8 4" xfId="13467" xr:uid="{00000000-0005-0000-0000-0000FB330000}"/>
    <cellStyle name="Note 8 2 8 4 10" xfId="13468" xr:uid="{00000000-0005-0000-0000-0000FC330000}"/>
    <cellStyle name="Note 8 2 8 4 10 2" xfId="13469" xr:uid="{00000000-0005-0000-0000-0000FD330000}"/>
    <cellStyle name="Note 8 2 8 4 11" xfId="13470" xr:uid="{00000000-0005-0000-0000-0000FE330000}"/>
    <cellStyle name="Note 8 2 8 4 11 2" xfId="13471" xr:uid="{00000000-0005-0000-0000-0000FF330000}"/>
    <cellStyle name="Note 8 2 8 4 12" xfId="13472" xr:uid="{00000000-0005-0000-0000-000000340000}"/>
    <cellStyle name="Note 8 2 8 4 12 2" xfId="13473" xr:uid="{00000000-0005-0000-0000-000001340000}"/>
    <cellStyle name="Note 8 2 8 4 13" xfId="13474" xr:uid="{00000000-0005-0000-0000-000002340000}"/>
    <cellStyle name="Note 8 2 8 4 13 2" xfId="13475" xr:uid="{00000000-0005-0000-0000-000003340000}"/>
    <cellStyle name="Note 8 2 8 4 14" xfId="13476" xr:uid="{00000000-0005-0000-0000-000004340000}"/>
    <cellStyle name="Note 8 2 8 4 14 2" xfId="13477" xr:uid="{00000000-0005-0000-0000-000005340000}"/>
    <cellStyle name="Note 8 2 8 4 15" xfId="13478" xr:uid="{00000000-0005-0000-0000-000006340000}"/>
    <cellStyle name="Note 8 2 8 4 15 2" xfId="13479" xr:uid="{00000000-0005-0000-0000-000007340000}"/>
    <cellStyle name="Note 8 2 8 4 16" xfId="13480" xr:uid="{00000000-0005-0000-0000-000008340000}"/>
    <cellStyle name="Note 8 2 8 4 2" xfId="13481" xr:uid="{00000000-0005-0000-0000-000009340000}"/>
    <cellStyle name="Note 8 2 8 4 2 2" xfId="13482" xr:uid="{00000000-0005-0000-0000-00000A340000}"/>
    <cellStyle name="Note 8 2 8 4 3" xfId="13483" xr:uid="{00000000-0005-0000-0000-00000B340000}"/>
    <cellStyle name="Note 8 2 8 4 3 2" xfId="13484" xr:uid="{00000000-0005-0000-0000-00000C340000}"/>
    <cellStyle name="Note 8 2 8 4 4" xfId="13485" xr:uid="{00000000-0005-0000-0000-00000D340000}"/>
    <cellStyle name="Note 8 2 8 4 4 2" xfId="13486" xr:uid="{00000000-0005-0000-0000-00000E340000}"/>
    <cellStyle name="Note 8 2 8 4 5" xfId="13487" xr:uid="{00000000-0005-0000-0000-00000F340000}"/>
    <cellStyle name="Note 8 2 8 4 5 2" xfId="13488" xr:uid="{00000000-0005-0000-0000-000010340000}"/>
    <cellStyle name="Note 8 2 8 4 6" xfId="13489" xr:uid="{00000000-0005-0000-0000-000011340000}"/>
    <cellStyle name="Note 8 2 8 4 6 2" xfId="13490" xr:uid="{00000000-0005-0000-0000-000012340000}"/>
    <cellStyle name="Note 8 2 8 4 7" xfId="13491" xr:uid="{00000000-0005-0000-0000-000013340000}"/>
    <cellStyle name="Note 8 2 8 4 7 2" xfId="13492" xr:uid="{00000000-0005-0000-0000-000014340000}"/>
    <cellStyle name="Note 8 2 8 4 8" xfId="13493" xr:uid="{00000000-0005-0000-0000-000015340000}"/>
    <cellStyle name="Note 8 2 8 4 8 2" xfId="13494" xr:uid="{00000000-0005-0000-0000-000016340000}"/>
    <cellStyle name="Note 8 2 8 4 9" xfId="13495" xr:uid="{00000000-0005-0000-0000-000017340000}"/>
    <cellStyle name="Note 8 2 8 4 9 2" xfId="13496" xr:uid="{00000000-0005-0000-0000-000018340000}"/>
    <cellStyle name="Note 8 2 8 5" xfId="13497" xr:uid="{00000000-0005-0000-0000-000019340000}"/>
    <cellStyle name="Note 8 2 8 5 10" xfId="13498" xr:uid="{00000000-0005-0000-0000-00001A340000}"/>
    <cellStyle name="Note 8 2 8 5 10 2" xfId="13499" xr:uid="{00000000-0005-0000-0000-00001B340000}"/>
    <cellStyle name="Note 8 2 8 5 11" xfId="13500" xr:uid="{00000000-0005-0000-0000-00001C340000}"/>
    <cellStyle name="Note 8 2 8 5 11 2" xfId="13501" xr:uid="{00000000-0005-0000-0000-00001D340000}"/>
    <cellStyle name="Note 8 2 8 5 12" xfId="13502" xr:uid="{00000000-0005-0000-0000-00001E340000}"/>
    <cellStyle name="Note 8 2 8 5 12 2" xfId="13503" xr:uid="{00000000-0005-0000-0000-00001F340000}"/>
    <cellStyle name="Note 8 2 8 5 13" xfId="13504" xr:uid="{00000000-0005-0000-0000-000020340000}"/>
    <cellStyle name="Note 8 2 8 5 13 2" xfId="13505" xr:uid="{00000000-0005-0000-0000-000021340000}"/>
    <cellStyle name="Note 8 2 8 5 14" xfId="13506" xr:uid="{00000000-0005-0000-0000-000022340000}"/>
    <cellStyle name="Note 8 2 8 5 2" xfId="13507" xr:uid="{00000000-0005-0000-0000-000023340000}"/>
    <cellStyle name="Note 8 2 8 5 2 2" xfId="13508" xr:uid="{00000000-0005-0000-0000-000024340000}"/>
    <cellStyle name="Note 8 2 8 5 3" xfId="13509" xr:uid="{00000000-0005-0000-0000-000025340000}"/>
    <cellStyle name="Note 8 2 8 5 3 2" xfId="13510" xr:uid="{00000000-0005-0000-0000-000026340000}"/>
    <cellStyle name="Note 8 2 8 5 4" xfId="13511" xr:uid="{00000000-0005-0000-0000-000027340000}"/>
    <cellStyle name="Note 8 2 8 5 4 2" xfId="13512" xr:uid="{00000000-0005-0000-0000-000028340000}"/>
    <cellStyle name="Note 8 2 8 5 5" xfId="13513" xr:uid="{00000000-0005-0000-0000-000029340000}"/>
    <cellStyle name="Note 8 2 8 5 5 2" xfId="13514" xr:uid="{00000000-0005-0000-0000-00002A340000}"/>
    <cellStyle name="Note 8 2 8 5 6" xfId="13515" xr:uid="{00000000-0005-0000-0000-00002B340000}"/>
    <cellStyle name="Note 8 2 8 5 6 2" xfId="13516" xr:uid="{00000000-0005-0000-0000-00002C340000}"/>
    <cellStyle name="Note 8 2 8 5 7" xfId="13517" xr:uid="{00000000-0005-0000-0000-00002D340000}"/>
    <cellStyle name="Note 8 2 8 5 7 2" xfId="13518" xr:uid="{00000000-0005-0000-0000-00002E340000}"/>
    <cellStyle name="Note 8 2 8 5 8" xfId="13519" xr:uid="{00000000-0005-0000-0000-00002F340000}"/>
    <cellStyle name="Note 8 2 8 5 8 2" xfId="13520" xr:uid="{00000000-0005-0000-0000-000030340000}"/>
    <cellStyle name="Note 8 2 8 5 9" xfId="13521" xr:uid="{00000000-0005-0000-0000-000031340000}"/>
    <cellStyle name="Note 8 2 8 5 9 2" xfId="13522" xr:uid="{00000000-0005-0000-0000-000032340000}"/>
    <cellStyle name="Note 8 2 8 6" xfId="13523" xr:uid="{00000000-0005-0000-0000-000033340000}"/>
    <cellStyle name="Note 8 2 8 6 2" xfId="13524" xr:uid="{00000000-0005-0000-0000-000034340000}"/>
    <cellStyle name="Note 8 2 8 7" xfId="13525" xr:uid="{00000000-0005-0000-0000-000035340000}"/>
    <cellStyle name="Note 8 2 8 7 2" xfId="13526" xr:uid="{00000000-0005-0000-0000-000036340000}"/>
    <cellStyle name="Note 8 2 8 8" xfId="13527" xr:uid="{00000000-0005-0000-0000-000037340000}"/>
    <cellStyle name="Note 8 2 8 8 2" xfId="13528" xr:uid="{00000000-0005-0000-0000-000038340000}"/>
    <cellStyle name="Note 8 2 8 9" xfId="13529" xr:uid="{00000000-0005-0000-0000-000039340000}"/>
    <cellStyle name="Note 8 2 8 9 2" xfId="13530" xr:uid="{00000000-0005-0000-0000-00003A340000}"/>
    <cellStyle name="Note 8 2 9" xfId="13531" xr:uid="{00000000-0005-0000-0000-00003B340000}"/>
    <cellStyle name="Note 8 2 9 10" xfId="13532" xr:uid="{00000000-0005-0000-0000-00003C340000}"/>
    <cellStyle name="Note 8 2 9 10 2" xfId="13533" xr:uid="{00000000-0005-0000-0000-00003D340000}"/>
    <cellStyle name="Note 8 2 9 11" xfId="13534" xr:uid="{00000000-0005-0000-0000-00003E340000}"/>
    <cellStyle name="Note 8 2 9 11 2" xfId="13535" xr:uid="{00000000-0005-0000-0000-00003F340000}"/>
    <cellStyle name="Note 8 2 9 12" xfId="13536" xr:uid="{00000000-0005-0000-0000-000040340000}"/>
    <cellStyle name="Note 8 2 9 12 2" xfId="13537" xr:uid="{00000000-0005-0000-0000-000041340000}"/>
    <cellStyle name="Note 8 2 9 13" xfId="13538" xr:uid="{00000000-0005-0000-0000-000042340000}"/>
    <cellStyle name="Note 8 2 9 13 2" xfId="13539" xr:uid="{00000000-0005-0000-0000-000043340000}"/>
    <cellStyle name="Note 8 2 9 14" xfId="13540" xr:uid="{00000000-0005-0000-0000-000044340000}"/>
    <cellStyle name="Note 8 2 9 14 2" xfId="13541" xr:uid="{00000000-0005-0000-0000-000045340000}"/>
    <cellStyle name="Note 8 2 9 15" xfId="13542" xr:uid="{00000000-0005-0000-0000-000046340000}"/>
    <cellStyle name="Note 8 2 9 15 2" xfId="13543" xr:uid="{00000000-0005-0000-0000-000047340000}"/>
    <cellStyle name="Note 8 2 9 16" xfId="13544" xr:uid="{00000000-0005-0000-0000-000048340000}"/>
    <cellStyle name="Note 8 2 9 16 2" xfId="13545" xr:uid="{00000000-0005-0000-0000-000049340000}"/>
    <cellStyle name="Note 8 2 9 17" xfId="13546" xr:uid="{00000000-0005-0000-0000-00004A340000}"/>
    <cellStyle name="Note 8 2 9 17 2" xfId="13547" xr:uid="{00000000-0005-0000-0000-00004B340000}"/>
    <cellStyle name="Note 8 2 9 18" xfId="13548" xr:uid="{00000000-0005-0000-0000-00004C340000}"/>
    <cellStyle name="Note 8 2 9 2" xfId="13549" xr:uid="{00000000-0005-0000-0000-00004D340000}"/>
    <cellStyle name="Note 8 2 9 2 2" xfId="13550" xr:uid="{00000000-0005-0000-0000-00004E340000}"/>
    <cellStyle name="Note 8 2 9 3" xfId="13551" xr:uid="{00000000-0005-0000-0000-00004F340000}"/>
    <cellStyle name="Note 8 2 9 3 2" xfId="13552" xr:uid="{00000000-0005-0000-0000-000050340000}"/>
    <cellStyle name="Note 8 2 9 4" xfId="13553" xr:uid="{00000000-0005-0000-0000-000051340000}"/>
    <cellStyle name="Note 8 2 9 4 2" xfId="13554" xr:uid="{00000000-0005-0000-0000-000052340000}"/>
    <cellStyle name="Note 8 2 9 5" xfId="13555" xr:uid="{00000000-0005-0000-0000-000053340000}"/>
    <cellStyle name="Note 8 2 9 5 2" xfId="13556" xr:uid="{00000000-0005-0000-0000-000054340000}"/>
    <cellStyle name="Note 8 2 9 6" xfId="13557" xr:uid="{00000000-0005-0000-0000-000055340000}"/>
    <cellStyle name="Note 8 2 9 6 2" xfId="13558" xr:uid="{00000000-0005-0000-0000-000056340000}"/>
    <cellStyle name="Note 8 2 9 7" xfId="13559" xr:uid="{00000000-0005-0000-0000-000057340000}"/>
    <cellStyle name="Note 8 2 9 7 2" xfId="13560" xr:uid="{00000000-0005-0000-0000-000058340000}"/>
    <cellStyle name="Note 8 2 9 8" xfId="13561" xr:uid="{00000000-0005-0000-0000-000059340000}"/>
    <cellStyle name="Note 8 2 9 8 2" xfId="13562" xr:uid="{00000000-0005-0000-0000-00005A340000}"/>
    <cellStyle name="Note 8 2 9 9" xfId="13563" xr:uid="{00000000-0005-0000-0000-00005B340000}"/>
    <cellStyle name="Note 8 2 9 9 2" xfId="13564" xr:uid="{00000000-0005-0000-0000-00005C340000}"/>
    <cellStyle name="Note 8 20" xfId="13565" xr:uid="{00000000-0005-0000-0000-00005D340000}"/>
    <cellStyle name="Note 8 20 2" xfId="13566" xr:uid="{00000000-0005-0000-0000-00005E340000}"/>
    <cellStyle name="Note 8 21" xfId="13567" xr:uid="{00000000-0005-0000-0000-00005F340000}"/>
    <cellStyle name="Note 8 21 2" xfId="13568" xr:uid="{00000000-0005-0000-0000-000060340000}"/>
    <cellStyle name="Note 8 22" xfId="13569" xr:uid="{00000000-0005-0000-0000-000061340000}"/>
    <cellStyle name="Note 8 22 2" xfId="13570" xr:uid="{00000000-0005-0000-0000-000062340000}"/>
    <cellStyle name="Note 8 23" xfId="13571" xr:uid="{00000000-0005-0000-0000-000063340000}"/>
    <cellStyle name="Note 8 23 2" xfId="13572" xr:uid="{00000000-0005-0000-0000-000064340000}"/>
    <cellStyle name="Note 8 24" xfId="13573" xr:uid="{00000000-0005-0000-0000-000065340000}"/>
    <cellStyle name="Note 8 24 2" xfId="13574" xr:uid="{00000000-0005-0000-0000-000066340000}"/>
    <cellStyle name="Note 8 25" xfId="13575" xr:uid="{00000000-0005-0000-0000-000067340000}"/>
    <cellStyle name="Note 8 25 2" xfId="13576" xr:uid="{00000000-0005-0000-0000-000068340000}"/>
    <cellStyle name="Note 8 26" xfId="13577" xr:uid="{00000000-0005-0000-0000-000069340000}"/>
    <cellStyle name="Note 8 26 2" xfId="13578" xr:uid="{00000000-0005-0000-0000-00006A340000}"/>
    <cellStyle name="Note 8 27" xfId="13579" xr:uid="{00000000-0005-0000-0000-00006B340000}"/>
    <cellStyle name="Note 8 27 2" xfId="13580" xr:uid="{00000000-0005-0000-0000-00006C340000}"/>
    <cellStyle name="Note 8 28" xfId="13581" xr:uid="{00000000-0005-0000-0000-00006D340000}"/>
    <cellStyle name="Note 8 3" xfId="13582" xr:uid="{00000000-0005-0000-0000-00006E340000}"/>
    <cellStyle name="Note 8 3 10" xfId="13583" xr:uid="{00000000-0005-0000-0000-00006F340000}"/>
    <cellStyle name="Note 8 3 10 2" xfId="13584" xr:uid="{00000000-0005-0000-0000-000070340000}"/>
    <cellStyle name="Note 8 3 11" xfId="13585" xr:uid="{00000000-0005-0000-0000-000071340000}"/>
    <cellStyle name="Note 8 3 11 2" xfId="13586" xr:uid="{00000000-0005-0000-0000-000072340000}"/>
    <cellStyle name="Note 8 3 12" xfId="13587" xr:uid="{00000000-0005-0000-0000-000073340000}"/>
    <cellStyle name="Note 8 3 12 2" xfId="13588" xr:uid="{00000000-0005-0000-0000-000074340000}"/>
    <cellStyle name="Note 8 3 13" xfId="13589" xr:uid="{00000000-0005-0000-0000-000075340000}"/>
    <cellStyle name="Note 8 3 13 2" xfId="13590" xr:uid="{00000000-0005-0000-0000-000076340000}"/>
    <cellStyle name="Note 8 3 14" xfId="13591" xr:uid="{00000000-0005-0000-0000-000077340000}"/>
    <cellStyle name="Note 8 3 14 2" xfId="13592" xr:uid="{00000000-0005-0000-0000-000078340000}"/>
    <cellStyle name="Note 8 3 15" xfId="13593" xr:uid="{00000000-0005-0000-0000-000079340000}"/>
    <cellStyle name="Note 8 3 15 2" xfId="13594" xr:uid="{00000000-0005-0000-0000-00007A340000}"/>
    <cellStyle name="Note 8 3 16" xfId="13595" xr:uid="{00000000-0005-0000-0000-00007B340000}"/>
    <cellStyle name="Note 8 3 16 2" xfId="13596" xr:uid="{00000000-0005-0000-0000-00007C340000}"/>
    <cellStyle name="Note 8 3 17" xfId="13597" xr:uid="{00000000-0005-0000-0000-00007D340000}"/>
    <cellStyle name="Note 8 3 17 2" xfId="13598" xr:uid="{00000000-0005-0000-0000-00007E340000}"/>
    <cellStyle name="Note 8 3 18" xfId="13599" xr:uid="{00000000-0005-0000-0000-00007F340000}"/>
    <cellStyle name="Note 8 3 18 2" xfId="13600" xr:uid="{00000000-0005-0000-0000-000080340000}"/>
    <cellStyle name="Note 8 3 19" xfId="13601" xr:uid="{00000000-0005-0000-0000-000081340000}"/>
    <cellStyle name="Note 8 3 19 2" xfId="13602" xr:uid="{00000000-0005-0000-0000-000082340000}"/>
    <cellStyle name="Note 8 3 2" xfId="13603" xr:uid="{00000000-0005-0000-0000-000083340000}"/>
    <cellStyle name="Note 8 3 2 10" xfId="13604" xr:uid="{00000000-0005-0000-0000-000084340000}"/>
    <cellStyle name="Note 8 3 2 10 2" xfId="13605" xr:uid="{00000000-0005-0000-0000-000085340000}"/>
    <cellStyle name="Note 8 3 2 11" xfId="13606" xr:uid="{00000000-0005-0000-0000-000086340000}"/>
    <cellStyle name="Note 8 3 2 11 2" xfId="13607" xr:uid="{00000000-0005-0000-0000-000087340000}"/>
    <cellStyle name="Note 8 3 2 12" xfId="13608" xr:uid="{00000000-0005-0000-0000-000088340000}"/>
    <cellStyle name="Note 8 3 2 12 2" xfId="13609" xr:uid="{00000000-0005-0000-0000-000089340000}"/>
    <cellStyle name="Note 8 3 2 13" xfId="13610" xr:uid="{00000000-0005-0000-0000-00008A340000}"/>
    <cellStyle name="Note 8 3 2 13 2" xfId="13611" xr:uid="{00000000-0005-0000-0000-00008B340000}"/>
    <cellStyle name="Note 8 3 2 14" xfId="13612" xr:uid="{00000000-0005-0000-0000-00008C340000}"/>
    <cellStyle name="Note 8 3 2 14 2" xfId="13613" xr:uid="{00000000-0005-0000-0000-00008D340000}"/>
    <cellStyle name="Note 8 3 2 15" xfId="13614" xr:uid="{00000000-0005-0000-0000-00008E340000}"/>
    <cellStyle name="Note 8 3 2 15 2" xfId="13615" xr:uid="{00000000-0005-0000-0000-00008F340000}"/>
    <cellStyle name="Note 8 3 2 16" xfId="13616" xr:uid="{00000000-0005-0000-0000-000090340000}"/>
    <cellStyle name="Note 8 3 2 16 2" xfId="13617" xr:uid="{00000000-0005-0000-0000-000091340000}"/>
    <cellStyle name="Note 8 3 2 17" xfId="13618" xr:uid="{00000000-0005-0000-0000-000092340000}"/>
    <cellStyle name="Note 8 3 2 17 2" xfId="13619" xr:uid="{00000000-0005-0000-0000-000093340000}"/>
    <cellStyle name="Note 8 3 2 18" xfId="13620" xr:uid="{00000000-0005-0000-0000-000094340000}"/>
    <cellStyle name="Note 8 3 2 18 2" xfId="13621" xr:uid="{00000000-0005-0000-0000-000095340000}"/>
    <cellStyle name="Note 8 3 2 19" xfId="13622" xr:uid="{00000000-0005-0000-0000-000096340000}"/>
    <cellStyle name="Note 8 3 2 2" xfId="13623" xr:uid="{00000000-0005-0000-0000-000097340000}"/>
    <cellStyle name="Note 8 3 2 2 2" xfId="13624" xr:uid="{00000000-0005-0000-0000-000098340000}"/>
    <cellStyle name="Note 8 3 2 3" xfId="13625" xr:uid="{00000000-0005-0000-0000-000099340000}"/>
    <cellStyle name="Note 8 3 2 3 2" xfId="13626" xr:uid="{00000000-0005-0000-0000-00009A340000}"/>
    <cellStyle name="Note 8 3 2 4" xfId="13627" xr:uid="{00000000-0005-0000-0000-00009B340000}"/>
    <cellStyle name="Note 8 3 2 4 2" xfId="13628" xr:uid="{00000000-0005-0000-0000-00009C340000}"/>
    <cellStyle name="Note 8 3 2 5" xfId="13629" xr:uid="{00000000-0005-0000-0000-00009D340000}"/>
    <cellStyle name="Note 8 3 2 5 2" xfId="13630" xr:uid="{00000000-0005-0000-0000-00009E340000}"/>
    <cellStyle name="Note 8 3 2 6" xfId="13631" xr:uid="{00000000-0005-0000-0000-00009F340000}"/>
    <cellStyle name="Note 8 3 2 6 2" xfId="13632" xr:uid="{00000000-0005-0000-0000-0000A0340000}"/>
    <cellStyle name="Note 8 3 2 7" xfId="13633" xr:uid="{00000000-0005-0000-0000-0000A1340000}"/>
    <cellStyle name="Note 8 3 2 7 2" xfId="13634" xr:uid="{00000000-0005-0000-0000-0000A2340000}"/>
    <cellStyle name="Note 8 3 2 8" xfId="13635" xr:uid="{00000000-0005-0000-0000-0000A3340000}"/>
    <cellStyle name="Note 8 3 2 8 2" xfId="13636" xr:uid="{00000000-0005-0000-0000-0000A4340000}"/>
    <cellStyle name="Note 8 3 2 9" xfId="13637" xr:uid="{00000000-0005-0000-0000-0000A5340000}"/>
    <cellStyle name="Note 8 3 2 9 2" xfId="13638" xr:uid="{00000000-0005-0000-0000-0000A6340000}"/>
    <cellStyle name="Note 8 3 20" xfId="13639" xr:uid="{00000000-0005-0000-0000-0000A7340000}"/>
    <cellStyle name="Note 8 3 3" xfId="13640" xr:uid="{00000000-0005-0000-0000-0000A8340000}"/>
    <cellStyle name="Note 8 3 3 10" xfId="13641" xr:uid="{00000000-0005-0000-0000-0000A9340000}"/>
    <cellStyle name="Note 8 3 3 10 2" xfId="13642" xr:uid="{00000000-0005-0000-0000-0000AA340000}"/>
    <cellStyle name="Note 8 3 3 11" xfId="13643" xr:uid="{00000000-0005-0000-0000-0000AB340000}"/>
    <cellStyle name="Note 8 3 3 11 2" xfId="13644" xr:uid="{00000000-0005-0000-0000-0000AC340000}"/>
    <cellStyle name="Note 8 3 3 12" xfId="13645" xr:uid="{00000000-0005-0000-0000-0000AD340000}"/>
    <cellStyle name="Note 8 3 3 12 2" xfId="13646" xr:uid="{00000000-0005-0000-0000-0000AE340000}"/>
    <cellStyle name="Note 8 3 3 13" xfId="13647" xr:uid="{00000000-0005-0000-0000-0000AF340000}"/>
    <cellStyle name="Note 8 3 3 13 2" xfId="13648" xr:uid="{00000000-0005-0000-0000-0000B0340000}"/>
    <cellStyle name="Note 8 3 3 14" xfId="13649" xr:uid="{00000000-0005-0000-0000-0000B1340000}"/>
    <cellStyle name="Note 8 3 3 14 2" xfId="13650" xr:uid="{00000000-0005-0000-0000-0000B2340000}"/>
    <cellStyle name="Note 8 3 3 15" xfId="13651" xr:uid="{00000000-0005-0000-0000-0000B3340000}"/>
    <cellStyle name="Note 8 3 3 15 2" xfId="13652" xr:uid="{00000000-0005-0000-0000-0000B4340000}"/>
    <cellStyle name="Note 8 3 3 16" xfId="13653" xr:uid="{00000000-0005-0000-0000-0000B5340000}"/>
    <cellStyle name="Note 8 3 3 16 2" xfId="13654" xr:uid="{00000000-0005-0000-0000-0000B6340000}"/>
    <cellStyle name="Note 8 3 3 17" xfId="13655" xr:uid="{00000000-0005-0000-0000-0000B7340000}"/>
    <cellStyle name="Note 8 3 3 17 2" xfId="13656" xr:uid="{00000000-0005-0000-0000-0000B8340000}"/>
    <cellStyle name="Note 8 3 3 18" xfId="13657" xr:uid="{00000000-0005-0000-0000-0000B9340000}"/>
    <cellStyle name="Note 8 3 3 18 2" xfId="13658" xr:uid="{00000000-0005-0000-0000-0000BA340000}"/>
    <cellStyle name="Note 8 3 3 19" xfId="13659" xr:uid="{00000000-0005-0000-0000-0000BB340000}"/>
    <cellStyle name="Note 8 3 3 2" xfId="13660" xr:uid="{00000000-0005-0000-0000-0000BC340000}"/>
    <cellStyle name="Note 8 3 3 2 2" xfId="13661" xr:uid="{00000000-0005-0000-0000-0000BD340000}"/>
    <cellStyle name="Note 8 3 3 3" xfId="13662" xr:uid="{00000000-0005-0000-0000-0000BE340000}"/>
    <cellStyle name="Note 8 3 3 3 2" xfId="13663" xr:uid="{00000000-0005-0000-0000-0000BF340000}"/>
    <cellStyle name="Note 8 3 3 4" xfId="13664" xr:uid="{00000000-0005-0000-0000-0000C0340000}"/>
    <cellStyle name="Note 8 3 3 4 2" xfId="13665" xr:uid="{00000000-0005-0000-0000-0000C1340000}"/>
    <cellStyle name="Note 8 3 3 5" xfId="13666" xr:uid="{00000000-0005-0000-0000-0000C2340000}"/>
    <cellStyle name="Note 8 3 3 5 2" xfId="13667" xr:uid="{00000000-0005-0000-0000-0000C3340000}"/>
    <cellStyle name="Note 8 3 3 6" xfId="13668" xr:uid="{00000000-0005-0000-0000-0000C4340000}"/>
    <cellStyle name="Note 8 3 3 6 2" xfId="13669" xr:uid="{00000000-0005-0000-0000-0000C5340000}"/>
    <cellStyle name="Note 8 3 3 7" xfId="13670" xr:uid="{00000000-0005-0000-0000-0000C6340000}"/>
    <cellStyle name="Note 8 3 3 7 2" xfId="13671" xr:uid="{00000000-0005-0000-0000-0000C7340000}"/>
    <cellStyle name="Note 8 3 3 8" xfId="13672" xr:uid="{00000000-0005-0000-0000-0000C8340000}"/>
    <cellStyle name="Note 8 3 3 8 2" xfId="13673" xr:uid="{00000000-0005-0000-0000-0000C9340000}"/>
    <cellStyle name="Note 8 3 3 9" xfId="13674" xr:uid="{00000000-0005-0000-0000-0000CA340000}"/>
    <cellStyle name="Note 8 3 3 9 2" xfId="13675" xr:uid="{00000000-0005-0000-0000-0000CB340000}"/>
    <cellStyle name="Note 8 3 4" xfId="13676" xr:uid="{00000000-0005-0000-0000-0000CC340000}"/>
    <cellStyle name="Note 8 3 4 10" xfId="13677" xr:uid="{00000000-0005-0000-0000-0000CD340000}"/>
    <cellStyle name="Note 8 3 4 10 2" xfId="13678" xr:uid="{00000000-0005-0000-0000-0000CE340000}"/>
    <cellStyle name="Note 8 3 4 11" xfId="13679" xr:uid="{00000000-0005-0000-0000-0000CF340000}"/>
    <cellStyle name="Note 8 3 4 11 2" xfId="13680" xr:uid="{00000000-0005-0000-0000-0000D0340000}"/>
    <cellStyle name="Note 8 3 4 12" xfId="13681" xr:uid="{00000000-0005-0000-0000-0000D1340000}"/>
    <cellStyle name="Note 8 3 4 12 2" xfId="13682" xr:uid="{00000000-0005-0000-0000-0000D2340000}"/>
    <cellStyle name="Note 8 3 4 13" xfId="13683" xr:uid="{00000000-0005-0000-0000-0000D3340000}"/>
    <cellStyle name="Note 8 3 4 13 2" xfId="13684" xr:uid="{00000000-0005-0000-0000-0000D4340000}"/>
    <cellStyle name="Note 8 3 4 14" xfId="13685" xr:uid="{00000000-0005-0000-0000-0000D5340000}"/>
    <cellStyle name="Note 8 3 4 14 2" xfId="13686" xr:uid="{00000000-0005-0000-0000-0000D6340000}"/>
    <cellStyle name="Note 8 3 4 15" xfId="13687" xr:uid="{00000000-0005-0000-0000-0000D7340000}"/>
    <cellStyle name="Note 8 3 4 15 2" xfId="13688" xr:uid="{00000000-0005-0000-0000-0000D8340000}"/>
    <cellStyle name="Note 8 3 4 16" xfId="13689" xr:uid="{00000000-0005-0000-0000-0000D9340000}"/>
    <cellStyle name="Note 8 3 4 2" xfId="13690" xr:uid="{00000000-0005-0000-0000-0000DA340000}"/>
    <cellStyle name="Note 8 3 4 2 2" xfId="13691" xr:uid="{00000000-0005-0000-0000-0000DB340000}"/>
    <cellStyle name="Note 8 3 4 3" xfId="13692" xr:uid="{00000000-0005-0000-0000-0000DC340000}"/>
    <cellStyle name="Note 8 3 4 3 2" xfId="13693" xr:uid="{00000000-0005-0000-0000-0000DD340000}"/>
    <cellStyle name="Note 8 3 4 4" xfId="13694" xr:uid="{00000000-0005-0000-0000-0000DE340000}"/>
    <cellStyle name="Note 8 3 4 4 2" xfId="13695" xr:uid="{00000000-0005-0000-0000-0000DF340000}"/>
    <cellStyle name="Note 8 3 4 5" xfId="13696" xr:uid="{00000000-0005-0000-0000-0000E0340000}"/>
    <cellStyle name="Note 8 3 4 5 2" xfId="13697" xr:uid="{00000000-0005-0000-0000-0000E1340000}"/>
    <cellStyle name="Note 8 3 4 6" xfId="13698" xr:uid="{00000000-0005-0000-0000-0000E2340000}"/>
    <cellStyle name="Note 8 3 4 6 2" xfId="13699" xr:uid="{00000000-0005-0000-0000-0000E3340000}"/>
    <cellStyle name="Note 8 3 4 7" xfId="13700" xr:uid="{00000000-0005-0000-0000-0000E4340000}"/>
    <cellStyle name="Note 8 3 4 7 2" xfId="13701" xr:uid="{00000000-0005-0000-0000-0000E5340000}"/>
    <cellStyle name="Note 8 3 4 8" xfId="13702" xr:uid="{00000000-0005-0000-0000-0000E6340000}"/>
    <cellStyle name="Note 8 3 4 8 2" xfId="13703" xr:uid="{00000000-0005-0000-0000-0000E7340000}"/>
    <cellStyle name="Note 8 3 4 9" xfId="13704" xr:uid="{00000000-0005-0000-0000-0000E8340000}"/>
    <cellStyle name="Note 8 3 4 9 2" xfId="13705" xr:uid="{00000000-0005-0000-0000-0000E9340000}"/>
    <cellStyle name="Note 8 3 5" xfId="13706" xr:uid="{00000000-0005-0000-0000-0000EA340000}"/>
    <cellStyle name="Note 8 3 5 10" xfId="13707" xr:uid="{00000000-0005-0000-0000-0000EB340000}"/>
    <cellStyle name="Note 8 3 5 10 2" xfId="13708" xr:uid="{00000000-0005-0000-0000-0000EC340000}"/>
    <cellStyle name="Note 8 3 5 11" xfId="13709" xr:uid="{00000000-0005-0000-0000-0000ED340000}"/>
    <cellStyle name="Note 8 3 5 11 2" xfId="13710" xr:uid="{00000000-0005-0000-0000-0000EE340000}"/>
    <cellStyle name="Note 8 3 5 12" xfId="13711" xr:uid="{00000000-0005-0000-0000-0000EF340000}"/>
    <cellStyle name="Note 8 3 5 12 2" xfId="13712" xr:uid="{00000000-0005-0000-0000-0000F0340000}"/>
    <cellStyle name="Note 8 3 5 13" xfId="13713" xr:uid="{00000000-0005-0000-0000-0000F1340000}"/>
    <cellStyle name="Note 8 3 5 13 2" xfId="13714" xr:uid="{00000000-0005-0000-0000-0000F2340000}"/>
    <cellStyle name="Note 8 3 5 14" xfId="13715" xr:uid="{00000000-0005-0000-0000-0000F3340000}"/>
    <cellStyle name="Note 8 3 5 14 2" xfId="13716" xr:uid="{00000000-0005-0000-0000-0000F4340000}"/>
    <cellStyle name="Note 8 3 5 15" xfId="13717" xr:uid="{00000000-0005-0000-0000-0000F5340000}"/>
    <cellStyle name="Note 8 3 5 15 2" xfId="13718" xr:uid="{00000000-0005-0000-0000-0000F6340000}"/>
    <cellStyle name="Note 8 3 5 16" xfId="13719" xr:uid="{00000000-0005-0000-0000-0000F7340000}"/>
    <cellStyle name="Note 8 3 5 2" xfId="13720" xr:uid="{00000000-0005-0000-0000-0000F8340000}"/>
    <cellStyle name="Note 8 3 5 2 2" xfId="13721" xr:uid="{00000000-0005-0000-0000-0000F9340000}"/>
    <cellStyle name="Note 8 3 5 3" xfId="13722" xr:uid="{00000000-0005-0000-0000-0000FA340000}"/>
    <cellStyle name="Note 8 3 5 3 2" xfId="13723" xr:uid="{00000000-0005-0000-0000-0000FB340000}"/>
    <cellStyle name="Note 8 3 5 4" xfId="13724" xr:uid="{00000000-0005-0000-0000-0000FC340000}"/>
    <cellStyle name="Note 8 3 5 4 2" xfId="13725" xr:uid="{00000000-0005-0000-0000-0000FD340000}"/>
    <cellStyle name="Note 8 3 5 5" xfId="13726" xr:uid="{00000000-0005-0000-0000-0000FE340000}"/>
    <cellStyle name="Note 8 3 5 5 2" xfId="13727" xr:uid="{00000000-0005-0000-0000-0000FF340000}"/>
    <cellStyle name="Note 8 3 5 6" xfId="13728" xr:uid="{00000000-0005-0000-0000-000000350000}"/>
    <cellStyle name="Note 8 3 5 6 2" xfId="13729" xr:uid="{00000000-0005-0000-0000-000001350000}"/>
    <cellStyle name="Note 8 3 5 7" xfId="13730" xr:uid="{00000000-0005-0000-0000-000002350000}"/>
    <cellStyle name="Note 8 3 5 7 2" xfId="13731" xr:uid="{00000000-0005-0000-0000-000003350000}"/>
    <cellStyle name="Note 8 3 5 8" xfId="13732" xr:uid="{00000000-0005-0000-0000-000004350000}"/>
    <cellStyle name="Note 8 3 5 8 2" xfId="13733" xr:uid="{00000000-0005-0000-0000-000005350000}"/>
    <cellStyle name="Note 8 3 5 9" xfId="13734" xr:uid="{00000000-0005-0000-0000-000006350000}"/>
    <cellStyle name="Note 8 3 5 9 2" xfId="13735" xr:uid="{00000000-0005-0000-0000-000007350000}"/>
    <cellStyle name="Note 8 3 6" xfId="13736" xr:uid="{00000000-0005-0000-0000-000008350000}"/>
    <cellStyle name="Note 8 3 6 10" xfId="13737" xr:uid="{00000000-0005-0000-0000-000009350000}"/>
    <cellStyle name="Note 8 3 6 10 2" xfId="13738" xr:uid="{00000000-0005-0000-0000-00000A350000}"/>
    <cellStyle name="Note 8 3 6 11" xfId="13739" xr:uid="{00000000-0005-0000-0000-00000B350000}"/>
    <cellStyle name="Note 8 3 6 11 2" xfId="13740" xr:uid="{00000000-0005-0000-0000-00000C350000}"/>
    <cellStyle name="Note 8 3 6 12" xfId="13741" xr:uid="{00000000-0005-0000-0000-00000D350000}"/>
    <cellStyle name="Note 8 3 6 12 2" xfId="13742" xr:uid="{00000000-0005-0000-0000-00000E350000}"/>
    <cellStyle name="Note 8 3 6 13" xfId="13743" xr:uid="{00000000-0005-0000-0000-00000F350000}"/>
    <cellStyle name="Note 8 3 6 13 2" xfId="13744" xr:uid="{00000000-0005-0000-0000-000010350000}"/>
    <cellStyle name="Note 8 3 6 14" xfId="13745" xr:uid="{00000000-0005-0000-0000-000011350000}"/>
    <cellStyle name="Note 8 3 6 14 2" xfId="13746" xr:uid="{00000000-0005-0000-0000-000012350000}"/>
    <cellStyle name="Note 8 3 6 15" xfId="13747" xr:uid="{00000000-0005-0000-0000-000013350000}"/>
    <cellStyle name="Note 8 3 6 2" xfId="13748" xr:uid="{00000000-0005-0000-0000-000014350000}"/>
    <cellStyle name="Note 8 3 6 2 2" xfId="13749" xr:uid="{00000000-0005-0000-0000-000015350000}"/>
    <cellStyle name="Note 8 3 6 3" xfId="13750" xr:uid="{00000000-0005-0000-0000-000016350000}"/>
    <cellStyle name="Note 8 3 6 3 2" xfId="13751" xr:uid="{00000000-0005-0000-0000-000017350000}"/>
    <cellStyle name="Note 8 3 6 4" xfId="13752" xr:uid="{00000000-0005-0000-0000-000018350000}"/>
    <cellStyle name="Note 8 3 6 4 2" xfId="13753" xr:uid="{00000000-0005-0000-0000-000019350000}"/>
    <cellStyle name="Note 8 3 6 5" xfId="13754" xr:uid="{00000000-0005-0000-0000-00001A350000}"/>
    <cellStyle name="Note 8 3 6 5 2" xfId="13755" xr:uid="{00000000-0005-0000-0000-00001B350000}"/>
    <cellStyle name="Note 8 3 6 6" xfId="13756" xr:uid="{00000000-0005-0000-0000-00001C350000}"/>
    <cellStyle name="Note 8 3 6 6 2" xfId="13757" xr:uid="{00000000-0005-0000-0000-00001D350000}"/>
    <cellStyle name="Note 8 3 6 7" xfId="13758" xr:uid="{00000000-0005-0000-0000-00001E350000}"/>
    <cellStyle name="Note 8 3 6 7 2" xfId="13759" xr:uid="{00000000-0005-0000-0000-00001F350000}"/>
    <cellStyle name="Note 8 3 6 8" xfId="13760" xr:uid="{00000000-0005-0000-0000-000020350000}"/>
    <cellStyle name="Note 8 3 6 8 2" xfId="13761" xr:uid="{00000000-0005-0000-0000-000021350000}"/>
    <cellStyle name="Note 8 3 6 9" xfId="13762" xr:uid="{00000000-0005-0000-0000-000022350000}"/>
    <cellStyle name="Note 8 3 6 9 2" xfId="13763" xr:uid="{00000000-0005-0000-0000-000023350000}"/>
    <cellStyle name="Note 8 3 7" xfId="13764" xr:uid="{00000000-0005-0000-0000-000024350000}"/>
    <cellStyle name="Note 8 3 7 2" xfId="13765" xr:uid="{00000000-0005-0000-0000-000025350000}"/>
    <cellStyle name="Note 8 3 8" xfId="13766" xr:uid="{00000000-0005-0000-0000-000026350000}"/>
    <cellStyle name="Note 8 3 8 2" xfId="13767" xr:uid="{00000000-0005-0000-0000-000027350000}"/>
    <cellStyle name="Note 8 3 9" xfId="13768" xr:uid="{00000000-0005-0000-0000-000028350000}"/>
    <cellStyle name="Note 8 3 9 2" xfId="13769" xr:uid="{00000000-0005-0000-0000-000029350000}"/>
    <cellStyle name="Note 8 4" xfId="13770" xr:uid="{00000000-0005-0000-0000-00002A350000}"/>
    <cellStyle name="Note 8 4 10" xfId="13771" xr:uid="{00000000-0005-0000-0000-00002B350000}"/>
    <cellStyle name="Note 8 4 10 2" xfId="13772" xr:uid="{00000000-0005-0000-0000-00002C350000}"/>
    <cellStyle name="Note 8 4 11" xfId="13773" xr:uid="{00000000-0005-0000-0000-00002D350000}"/>
    <cellStyle name="Note 8 4 11 2" xfId="13774" xr:uid="{00000000-0005-0000-0000-00002E350000}"/>
    <cellStyle name="Note 8 4 12" xfId="13775" xr:uid="{00000000-0005-0000-0000-00002F350000}"/>
    <cellStyle name="Note 8 4 12 2" xfId="13776" xr:uid="{00000000-0005-0000-0000-000030350000}"/>
    <cellStyle name="Note 8 4 13" xfId="13777" xr:uid="{00000000-0005-0000-0000-000031350000}"/>
    <cellStyle name="Note 8 4 13 2" xfId="13778" xr:uid="{00000000-0005-0000-0000-000032350000}"/>
    <cellStyle name="Note 8 4 14" xfId="13779" xr:uid="{00000000-0005-0000-0000-000033350000}"/>
    <cellStyle name="Note 8 4 14 2" xfId="13780" xr:uid="{00000000-0005-0000-0000-000034350000}"/>
    <cellStyle name="Note 8 4 15" xfId="13781" xr:uid="{00000000-0005-0000-0000-000035350000}"/>
    <cellStyle name="Note 8 4 15 2" xfId="13782" xr:uid="{00000000-0005-0000-0000-000036350000}"/>
    <cellStyle name="Note 8 4 16" xfId="13783" xr:uid="{00000000-0005-0000-0000-000037350000}"/>
    <cellStyle name="Note 8 4 16 2" xfId="13784" xr:uid="{00000000-0005-0000-0000-000038350000}"/>
    <cellStyle name="Note 8 4 17" xfId="13785" xr:uid="{00000000-0005-0000-0000-000039350000}"/>
    <cellStyle name="Note 8 4 17 2" xfId="13786" xr:uid="{00000000-0005-0000-0000-00003A350000}"/>
    <cellStyle name="Note 8 4 18" xfId="13787" xr:uid="{00000000-0005-0000-0000-00003B350000}"/>
    <cellStyle name="Note 8 4 18 2" xfId="13788" xr:uid="{00000000-0005-0000-0000-00003C350000}"/>
    <cellStyle name="Note 8 4 19" xfId="13789" xr:uid="{00000000-0005-0000-0000-00003D350000}"/>
    <cellStyle name="Note 8 4 19 2" xfId="13790" xr:uid="{00000000-0005-0000-0000-00003E350000}"/>
    <cellStyle name="Note 8 4 2" xfId="13791" xr:uid="{00000000-0005-0000-0000-00003F350000}"/>
    <cellStyle name="Note 8 4 2 10" xfId="13792" xr:uid="{00000000-0005-0000-0000-000040350000}"/>
    <cellStyle name="Note 8 4 2 10 2" xfId="13793" xr:uid="{00000000-0005-0000-0000-000041350000}"/>
    <cellStyle name="Note 8 4 2 11" xfId="13794" xr:uid="{00000000-0005-0000-0000-000042350000}"/>
    <cellStyle name="Note 8 4 2 11 2" xfId="13795" xr:uid="{00000000-0005-0000-0000-000043350000}"/>
    <cellStyle name="Note 8 4 2 12" xfId="13796" xr:uid="{00000000-0005-0000-0000-000044350000}"/>
    <cellStyle name="Note 8 4 2 12 2" xfId="13797" xr:uid="{00000000-0005-0000-0000-000045350000}"/>
    <cellStyle name="Note 8 4 2 13" xfId="13798" xr:uid="{00000000-0005-0000-0000-000046350000}"/>
    <cellStyle name="Note 8 4 2 13 2" xfId="13799" xr:uid="{00000000-0005-0000-0000-000047350000}"/>
    <cellStyle name="Note 8 4 2 14" xfId="13800" xr:uid="{00000000-0005-0000-0000-000048350000}"/>
    <cellStyle name="Note 8 4 2 14 2" xfId="13801" xr:uid="{00000000-0005-0000-0000-000049350000}"/>
    <cellStyle name="Note 8 4 2 15" xfId="13802" xr:uid="{00000000-0005-0000-0000-00004A350000}"/>
    <cellStyle name="Note 8 4 2 15 2" xfId="13803" xr:uid="{00000000-0005-0000-0000-00004B350000}"/>
    <cellStyle name="Note 8 4 2 16" xfId="13804" xr:uid="{00000000-0005-0000-0000-00004C350000}"/>
    <cellStyle name="Note 8 4 2 16 2" xfId="13805" xr:uid="{00000000-0005-0000-0000-00004D350000}"/>
    <cellStyle name="Note 8 4 2 17" xfId="13806" xr:uid="{00000000-0005-0000-0000-00004E350000}"/>
    <cellStyle name="Note 8 4 2 17 2" xfId="13807" xr:uid="{00000000-0005-0000-0000-00004F350000}"/>
    <cellStyle name="Note 8 4 2 18" xfId="13808" xr:uid="{00000000-0005-0000-0000-000050350000}"/>
    <cellStyle name="Note 8 4 2 18 2" xfId="13809" xr:uid="{00000000-0005-0000-0000-000051350000}"/>
    <cellStyle name="Note 8 4 2 19" xfId="13810" xr:uid="{00000000-0005-0000-0000-000052350000}"/>
    <cellStyle name="Note 8 4 2 2" xfId="13811" xr:uid="{00000000-0005-0000-0000-000053350000}"/>
    <cellStyle name="Note 8 4 2 2 2" xfId="13812" xr:uid="{00000000-0005-0000-0000-000054350000}"/>
    <cellStyle name="Note 8 4 2 3" xfId="13813" xr:uid="{00000000-0005-0000-0000-000055350000}"/>
    <cellStyle name="Note 8 4 2 3 2" xfId="13814" xr:uid="{00000000-0005-0000-0000-000056350000}"/>
    <cellStyle name="Note 8 4 2 4" xfId="13815" xr:uid="{00000000-0005-0000-0000-000057350000}"/>
    <cellStyle name="Note 8 4 2 4 2" xfId="13816" xr:uid="{00000000-0005-0000-0000-000058350000}"/>
    <cellStyle name="Note 8 4 2 5" xfId="13817" xr:uid="{00000000-0005-0000-0000-000059350000}"/>
    <cellStyle name="Note 8 4 2 5 2" xfId="13818" xr:uid="{00000000-0005-0000-0000-00005A350000}"/>
    <cellStyle name="Note 8 4 2 6" xfId="13819" xr:uid="{00000000-0005-0000-0000-00005B350000}"/>
    <cellStyle name="Note 8 4 2 6 2" xfId="13820" xr:uid="{00000000-0005-0000-0000-00005C350000}"/>
    <cellStyle name="Note 8 4 2 7" xfId="13821" xr:uid="{00000000-0005-0000-0000-00005D350000}"/>
    <cellStyle name="Note 8 4 2 7 2" xfId="13822" xr:uid="{00000000-0005-0000-0000-00005E350000}"/>
    <cellStyle name="Note 8 4 2 8" xfId="13823" xr:uid="{00000000-0005-0000-0000-00005F350000}"/>
    <cellStyle name="Note 8 4 2 8 2" xfId="13824" xr:uid="{00000000-0005-0000-0000-000060350000}"/>
    <cellStyle name="Note 8 4 2 9" xfId="13825" xr:uid="{00000000-0005-0000-0000-000061350000}"/>
    <cellStyle name="Note 8 4 2 9 2" xfId="13826" xr:uid="{00000000-0005-0000-0000-000062350000}"/>
    <cellStyle name="Note 8 4 20" xfId="13827" xr:uid="{00000000-0005-0000-0000-000063350000}"/>
    <cellStyle name="Note 8 4 3" xfId="13828" xr:uid="{00000000-0005-0000-0000-000064350000}"/>
    <cellStyle name="Note 8 4 3 10" xfId="13829" xr:uid="{00000000-0005-0000-0000-000065350000}"/>
    <cellStyle name="Note 8 4 3 10 2" xfId="13830" xr:uid="{00000000-0005-0000-0000-000066350000}"/>
    <cellStyle name="Note 8 4 3 11" xfId="13831" xr:uid="{00000000-0005-0000-0000-000067350000}"/>
    <cellStyle name="Note 8 4 3 11 2" xfId="13832" xr:uid="{00000000-0005-0000-0000-000068350000}"/>
    <cellStyle name="Note 8 4 3 12" xfId="13833" xr:uid="{00000000-0005-0000-0000-000069350000}"/>
    <cellStyle name="Note 8 4 3 12 2" xfId="13834" xr:uid="{00000000-0005-0000-0000-00006A350000}"/>
    <cellStyle name="Note 8 4 3 13" xfId="13835" xr:uid="{00000000-0005-0000-0000-00006B350000}"/>
    <cellStyle name="Note 8 4 3 13 2" xfId="13836" xr:uid="{00000000-0005-0000-0000-00006C350000}"/>
    <cellStyle name="Note 8 4 3 14" xfId="13837" xr:uid="{00000000-0005-0000-0000-00006D350000}"/>
    <cellStyle name="Note 8 4 3 14 2" xfId="13838" xr:uid="{00000000-0005-0000-0000-00006E350000}"/>
    <cellStyle name="Note 8 4 3 15" xfId="13839" xr:uid="{00000000-0005-0000-0000-00006F350000}"/>
    <cellStyle name="Note 8 4 3 15 2" xfId="13840" xr:uid="{00000000-0005-0000-0000-000070350000}"/>
    <cellStyle name="Note 8 4 3 16" xfId="13841" xr:uid="{00000000-0005-0000-0000-000071350000}"/>
    <cellStyle name="Note 8 4 3 16 2" xfId="13842" xr:uid="{00000000-0005-0000-0000-000072350000}"/>
    <cellStyle name="Note 8 4 3 17" xfId="13843" xr:uid="{00000000-0005-0000-0000-000073350000}"/>
    <cellStyle name="Note 8 4 3 17 2" xfId="13844" xr:uid="{00000000-0005-0000-0000-000074350000}"/>
    <cellStyle name="Note 8 4 3 18" xfId="13845" xr:uid="{00000000-0005-0000-0000-000075350000}"/>
    <cellStyle name="Note 8 4 3 18 2" xfId="13846" xr:uid="{00000000-0005-0000-0000-000076350000}"/>
    <cellStyle name="Note 8 4 3 19" xfId="13847" xr:uid="{00000000-0005-0000-0000-000077350000}"/>
    <cellStyle name="Note 8 4 3 2" xfId="13848" xr:uid="{00000000-0005-0000-0000-000078350000}"/>
    <cellStyle name="Note 8 4 3 2 2" xfId="13849" xr:uid="{00000000-0005-0000-0000-000079350000}"/>
    <cellStyle name="Note 8 4 3 3" xfId="13850" xr:uid="{00000000-0005-0000-0000-00007A350000}"/>
    <cellStyle name="Note 8 4 3 3 2" xfId="13851" xr:uid="{00000000-0005-0000-0000-00007B350000}"/>
    <cellStyle name="Note 8 4 3 4" xfId="13852" xr:uid="{00000000-0005-0000-0000-00007C350000}"/>
    <cellStyle name="Note 8 4 3 4 2" xfId="13853" xr:uid="{00000000-0005-0000-0000-00007D350000}"/>
    <cellStyle name="Note 8 4 3 5" xfId="13854" xr:uid="{00000000-0005-0000-0000-00007E350000}"/>
    <cellStyle name="Note 8 4 3 5 2" xfId="13855" xr:uid="{00000000-0005-0000-0000-00007F350000}"/>
    <cellStyle name="Note 8 4 3 6" xfId="13856" xr:uid="{00000000-0005-0000-0000-000080350000}"/>
    <cellStyle name="Note 8 4 3 6 2" xfId="13857" xr:uid="{00000000-0005-0000-0000-000081350000}"/>
    <cellStyle name="Note 8 4 3 7" xfId="13858" xr:uid="{00000000-0005-0000-0000-000082350000}"/>
    <cellStyle name="Note 8 4 3 7 2" xfId="13859" xr:uid="{00000000-0005-0000-0000-000083350000}"/>
    <cellStyle name="Note 8 4 3 8" xfId="13860" xr:uid="{00000000-0005-0000-0000-000084350000}"/>
    <cellStyle name="Note 8 4 3 8 2" xfId="13861" xr:uid="{00000000-0005-0000-0000-000085350000}"/>
    <cellStyle name="Note 8 4 3 9" xfId="13862" xr:uid="{00000000-0005-0000-0000-000086350000}"/>
    <cellStyle name="Note 8 4 3 9 2" xfId="13863" xr:uid="{00000000-0005-0000-0000-000087350000}"/>
    <cellStyle name="Note 8 4 4" xfId="13864" xr:uid="{00000000-0005-0000-0000-000088350000}"/>
    <cellStyle name="Note 8 4 4 10" xfId="13865" xr:uid="{00000000-0005-0000-0000-000089350000}"/>
    <cellStyle name="Note 8 4 4 10 2" xfId="13866" xr:uid="{00000000-0005-0000-0000-00008A350000}"/>
    <cellStyle name="Note 8 4 4 11" xfId="13867" xr:uid="{00000000-0005-0000-0000-00008B350000}"/>
    <cellStyle name="Note 8 4 4 11 2" xfId="13868" xr:uid="{00000000-0005-0000-0000-00008C350000}"/>
    <cellStyle name="Note 8 4 4 12" xfId="13869" xr:uid="{00000000-0005-0000-0000-00008D350000}"/>
    <cellStyle name="Note 8 4 4 12 2" xfId="13870" xr:uid="{00000000-0005-0000-0000-00008E350000}"/>
    <cellStyle name="Note 8 4 4 13" xfId="13871" xr:uid="{00000000-0005-0000-0000-00008F350000}"/>
    <cellStyle name="Note 8 4 4 13 2" xfId="13872" xr:uid="{00000000-0005-0000-0000-000090350000}"/>
    <cellStyle name="Note 8 4 4 14" xfId="13873" xr:uid="{00000000-0005-0000-0000-000091350000}"/>
    <cellStyle name="Note 8 4 4 14 2" xfId="13874" xr:uid="{00000000-0005-0000-0000-000092350000}"/>
    <cellStyle name="Note 8 4 4 15" xfId="13875" xr:uid="{00000000-0005-0000-0000-000093350000}"/>
    <cellStyle name="Note 8 4 4 15 2" xfId="13876" xr:uid="{00000000-0005-0000-0000-000094350000}"/>
    <cellStyle name="Note 8 4 4 16" xfId="13877" xr:uid="{00000000-0005-0000-0000-000095350000}"/>
    <cellStyle name="Note 8 4 4 2" xfId="13878" xr:uid="{00000000-0005-0000-0000-000096350000}"/>
    <cellStyle name="Note 8 4 4 2 2" xfId="13879" xr:uid="{00000000-0005-0000-0000-000097350000}"/>
    <cellStyle name="Note 8 4 4 3" xfId="13880" xr:uid="{00000000-0005-0000-0000-000098350000}"/>
    <cellStyle name="Note 8 4 4 3 2" xfId="13881" xr:uid="{00000000-0005-0000-0000-000099350000}"/>
    <cellStyle name="Note 8 4 4 4" xfId="13882" xr:uid="{00000000-0005-0000-0000-00009A350000}"/>
    <cellStyle name="Note 8 4 4 4 2" xfId="13883" xr:uid="{00000000-0005-0000-0000-00009B350000}"/>
    <cellStyle name="Note 8 4 4 5" xfId="13884" xr:uid="{00000000-0005-0000-0000-00009C350000}"/>
    <cellStyle name="Note 8 4 4 5 2" xfId="13885" xr:uid="{00000000-0005-0000-0000-00009D350000}"/>
    <cellStyle name="Note 8 4 4 6" xfId="13886" xr:uid="{00000000-0005-0000-0000-00009E350000}"/>
    <cellStyle name="Note 8 4 4 6 2" xfId="13887" xr:uid="{00000000-0005-0000-0000-00009F350000}"/>
    <cellStyle name="Note 8 4 4 7" xfId="13888" xr:uid="{00000000-0005-0000-0000-0000A0350000}"/>
    <cellStyle name="Note 8 4 4 7 2" xfId="13889" xr:uid="{00000000-0005-0000-0000-0000A1350000}"/>
    <cellStyle name="Note 8 4 4 8" xfId="13890" xr:uid="{00000000-0005-0000-0000-0000A2350000}"/>
    <cellStyle name="Note 8 4 4 8 2" xfId="13891" xr:uid="{00000000-0005-0000-0000-0000A3350000}"/>
    <cellStyle name="Note 8 4 4 9" xfId="13892" xr:uid="{00000000-0005-0000-0000-0000A4350000}"/>
    <cellStyle name="Note 8 4 4 9 2" xfId="13893" xr:uid="{00000000-0005-0000-0000-0000A5350000}"/>
    <cellStyle name="Note 8 4 5" xfId="13894" xr:uid="{00000000-0005-0000-0000-0000A6350000}"/>
    <cellStyle name="Note 8 4 5 10" xfId="13895" xr:uid="{00000000-0005-0000-0000-0000A7350000}"/>
    <cellStyle name="Note 8 4 5 10 2" xfId="13896" xr:uid="{00000000-0005-0000-0000-0000A8350000}"/>
    <cellStyle name="Note 8 4 5 11" xfId="13897" xr:uid="{00000000-0005-0000-0000-0000A9350000}"/>
    <cellStyle name="Note 8 4 5 11 2" xfId="13898" xr:uid="{00000000-0005-0000-0000-0000AA350000}"/>
    <cellStyle name="Note 8 4 5 12" xfId="13899" xr:uid="{00000000-0005-0000-0000-0000AB350000}"/>
    <cellStyle name="Note 8 4 5 12 2" xfId="13900" xr:uid="{00000000-0005-0000-0000-0000AC350000}"/>
    <cellStyle name="Note 8 4 5 13" xfId="13901" xr:uid="{00000000-0005-0000-0000-0000AD350000}"/>
    <cellStyle name="Note 8 4 5 13 2" xfId="13902" xr:uid="{00000000-0005-0000-0000-0000AE350000}"/>
    <cellStyle name="Note 8 4 5 14" xfId="13903" xr:uid="{00000000-0005-0000-0000-0000AF350000}"/>
    <cellStyle name="Note 8 4 5 14 2" xfId="13904" xr:uid="{00000000-0005-0000-0000-0000B0350000}"/>
    <cellStyle name="Note 8 4 5 15" xfId="13905" xr:uid="{00000000-0005-0000-0000-0000B1350000}"/>
    <cellStyle name="Note 8 4 5 15 2" xfId="13906" xr:uid="{00000000-0005-0000-0000-0000B2350000}"/>
    <cellStyle name="Note 8 4 5 16" xfId="13907" xr:uid="{00000000-0005-0000-0000-0000B3350000}"/>
    <cellStyle name="Note 8 4 5 2" xfId="13908" xr:uid="{00000000-0005-0000-0000-0000B4350000}"/>
    <cellStyle name="Note 8 4 5 2 2" xfId="13909" xr:uid="{00000000-0005-0000-0000-0000B5350000}"/>
    <cellStyle name="Note 8 4 5 3" xfId="13910" xr:uid="{00000000-0005-0000-0000-0000B6350000}"/>
    <cellStyle name="Note 8 4 5 3 2" xfId="13911" xr:uid="{00000000-0005-0000-0000-0000B7350000}"/>
    <cellStyle name="Note 8 4 5 4" xfId="13912" xr:uid="{00000000-0005-0000-0000-0000B8350000}"/>
    <cellStyle name="Note 8 4 5 4 2" xfId="13913" xr:uid="{00000000-0005-0000-0000-0000B9350000}"/>
    <cellStyle name="Note 8 4 5 5" xfId="13914" xr:uid="{00000000-0005-0000-0000-0000BA350000}"/>
    <cellStyle name="Note 8 4 5 5 2" xfId="13915" xr:uid="{00000000-0005-0000-0000-0000BB350000}"/>
    <cellStyle name="Note 8 4 5 6" xfId="13916" xr:uid="{00000000-0005-0000-0000-0000BC350000}"/>
    <cellStyle name="Note 8 4 5 6 2" xfId="13917" xr:uid="{00000000-0005-0000-0000-0000BD350000}"/>
    <cellStyle name="Note 8 4 5 7" xfId="13918" xr:uid="{00000000-0005-0000-0000-0000BE350000}"/>
    <cellStyle name="Note 8 4 5 7 2" xfId="13919" xr:uid="{00000000-0005-0000-0000-0000BF350000}"/>
    <cellStyle name="Note 8 4 5 8" xfId="13920" xr:uid="{00000000-0005-0000-0000-0000C0350000}"/>
    <cellStyle name="Note 8 4 5 8 2" xfId="13921" xr:uid="{00000000-0005-0000-0000-0000C1350000}"/>
    <cellStyle name="Note 8 4 5 9" xfId="13922" xr:uid="{00000000-0005-0000-0000-0000C2350000}"/>
    <cellStyle name="Note 8 4 5 9 2" xfId="13923" xr:uid="{00000000-0005-0000-0000-0000C3350000}"/>
    <cellStyle name="Note 8 4 6" xfId="13924" xr:uid="{00000000-0005-0000-0000-0000C4350000}"/>
    <cellStyle name="Note 8 4 6 10" xfId="13925" xr:uid="{00000000-0005-0000-0000-0000C5350000}"/>
    <cellStyle name="Note 8 4 6 10 2" xfId="13926" xr:uid="{00000000-0005-0000-0000-0000C6350000}"/>
    <cellStyle name="Note 8 4 6 11" xfId="13927" xr:uid="{00000000-0005-0000-0000-0000C7350000}"/>
    <cellStyle name="Note 8 4 6 11 2" xfId="13928" xr:uid="{00000000-0005-0000-0000-0000C8350000}"/>
    <cellStyle name="Note 8 4 6 12" xfId="13929" xr:uid="{00000000-0005-0000-0000-0000C9350000}"/>
    <cellStyle name="Note 8 4 6 12 2" xfId="13930" xr:uid="{00000000-0005-0000-0000-0000CA350000}"/>
    <cellStyle name="Note 8 4 6 13" xfId="13931" xr:uid="{00000000-0005-0000-0000-0000CB350000}"/>
    <cellStyle name="Note 8 4 6 13 2" xfId="13932" xr:uid="{00000000-0005-0000-0000-0000CC350000}"/>
    <cellStyle name="Note 8 4 6 14" xfId="13933" xr:uid="{00000000-0005-0000-0000-0000CD350000}"/>
    <cellStyle name="Note 8 4 6 14 2" xfId="13934" xr:uid="{00000000-0005-0000-0000-0000CE350000}"/>
    <cellStyle name="Note 8 4 6 15" xfId="13935" xr:uid="{00000000-0005-0000-0000-0000CF350000}"/>
    <cellStyle name="Note 8 4 6 2" xfId="13936" xr:uid="{00000000-0005-0000-0000-0000D0350000}"/>
    <cellStyle name="Note 8 4 6 2 2" xfId="13937" xr:uid="{00000000-0005-0000-0000-0000D1350000}"/>
    <cellStyle name="Note 8 4 6 3" xfId="13938" xr:uid="{00000000-0005-0000-0000-0000D2350000}"/>
    <cellStyle name="Note 8 4 6 3 2" xfId="13939" xr:uid="{00000000-0005-0000-0000-0000D3350000}"/>
    <cellStyle name="Note 8 4 6 4" xfId="13940" xr:uid="{00000000-0005-0000-0000-0000D4350000}"/>
    <cellStyle name="Note 8 4 6 4 2" xfId="13941" xr:uid="{00000000-0005-0000-0000-0000D5350000}"/>
    <cellStyle name="Note 8 4 6 5" xfId="13942" xr:uid="{00000000-0005-0000-0000-0000D6350000}"/>
    <cellStyle name="Note 8 4 6 5 2" xfId="13943" xr:uid="{00000000-0005-0000-0000-0000D7350000}"/>
    <cellStyle name="Note 8 4 6 6" xfId="13944" xr:uid="{00000000-0005-0000-0000-0000D8350000}"/>
    <cellStyle name="Note 8 4 6 6 2" xfId="13945" xr:uid="{00000000-0005-0000-0000-0000D9350000}"/>
    <cellStyle name="Note 8 4 6 7" xfId="13946" xr:uid="{00000000-0005-0000-0000-0000DA350000}"/>
    <cellStyle name="Note 8 4 6 7 2" xfId="13947" xr:uid="{00000000-0005-0000-0000-0000DB350000}"/>
    <cellStyle name="Note 8 4 6 8" xfId="13948" xr:uid="{00000000-0005-0000-0000-0000DC350000}"/>
    <cellStyle name="Note 8 4 6 8 2" xfId="13949" xr:uid="{00000000-0005-0000-0000-0000DD350000}"/>
    <cellStyle name="Note 8 4 6 9" xfId="13950" xr:uid="{00000000-0005-0000-0000-0000DE350000}"/>
    <cellStyle name="Note 8 4 6 9 2" xfId="13951" xr:uid="{00000000-0005-0000-0000-0000DF350000}"/>
    <cellStyle name="Note 8 4 7" xfId="13952" xr:uid="{00000000-0005-0000-0000-0000E0350000}"/>
    <cellStyle name="Note 8 4 7 2" xfId="13953" xr:uid="{00000000-0005-0000-0000-0000E1350000}"/>
    <cellStyle name="Note 8 4 8" xfId="13954" xr:uid="{00000000-0005-0000-0000-0000E2350000}"/>
    <cellStyle name="Note 8 4 8 2" xfId="13955" xr:uid="{00000000-0005-0000-0000-0000E3350000}"/>
    <cellStyle name="Note 8 4 9" xfId="13956" xr:uid="{00000000-0005-0000-0000-0000E4350000}"/>
    <cellStyle name="Note 8 4 9 2" xfId="13957" xr:uid="{00000000-0005-0000-0000-0000E5350000}"/>
    <cellStyle name="Note 8 5" xfId="13958" xr:uid="{00000000-0005-0000-0000-0000E6350000}"/>
    <cellStyle name="Note 8 5 10" xfId="13959" xr:uid="{00000000-0005-0000-0000-0000E7350000}"/>
    <cellStyle name="Note 8 5 10 2" xfId="13960" xr:uid="{00000000-0005-0000-0000-0000E8350000}"/>
    <cellStyle name="Note 8 5 11" xfId="13961" xr:uid="{00000000-0005-0000-0000-0000E9350000}"/>
    <cellStyle name="Note 8 5 11 2" xfId="13962" xr:uid="{00000000-0005-0000-0000-0000EA350000}"/>
    <cellStyle name="Note 8 5 12" xfId="13963" xr:uid="{00000000-0005-0000-0000-0000EB350000}"/>
    <cellStyle name="Note 8 5 12 2" xfId="13964" xr:uid="{00000000-0005-0000-0000-0000EC350000}"/>
    <cellStyle name="Note 8 5 13" xfId="13965" xr:uid="{00000000-0005-0000-0000-0000ED350000}"/>
    <cellStyle name="Note 8 5 13 2" xfId="13966" xr:uid="{00000000-0005-0000-0000-0000EE350000}"/>
    <cellStyle name="Note 8 5 14" xfId="13967" xr:uid="{00000000-0005-0000-0000-0000EF350000}"/>
    <cellStyle name="Note 8 5 14 2" xfId="13968" xr:uid="{00000000-0005-0000-0000-0000F0350000}"/>
    <cellStyle name="Note 8 5 15" xfId="13969" xr:uid="{00000000-0005-0000-0000-0000F1350000}"/>
    <cellStyle name="Note 8 5 15 2" xfId="13970" xr:uid="{00000000-0005-0000-0000-0000F2350000}"/>
    <cellStyle name="Note 8 5 16" xfId="13971" xr:uid="{00000000-0005-0000-0000-0000F3350000}"/>
    <cellStyle name="Note 8 5 16 2" xfId="13972" xr:uid="{00000000-0005-0000-0000-0000F4350000}"/>
    <cellStyle name="Note 8 5 17" xfId="13973" xr:uid="{00000000-0005-0000-0000-0000F5350000}"/>
    <cellStyle name="Note 8 5 17 2" xfId="13974" xr:uid="{00000000-0005-0000-0000-0000F6350000}"/>
    <cellStyle name="Note 8 5 18" xfId="13975" xr:uid="{00000000-0005-0000-0000-0000F7350000}"/>
    <cellStyle name="Note 8 5 18 2" xfId="13976" xr:uid="{00000000-0005-0000-0000-0000F8350000}"/>
    <cellStyle name="Note 8 5 19" xfId="13977" xr:uid="{00000000-0005-0000-0000-0000F9350000}"/>
    <cellStyle name="Note 8 5 19 2" xfId="13978" xr:uid="{00000000-0005-0000-0000-0000FA350000}"/>
    <cellStyle name="Note 8 5 2" xfId="13979" xr:uid="{00000000-0005-0000-0000-0000FB350000}"/>
    <cellStyle name="Note 8 5 2 10" xfId="13980" xr:uid="{00000000-0005-0000-0000-0000FC350000}"/>
    <cellStyle name="Note 8 5 2 10 2" xfId="13981" xr:uid="{00000000-0005-0000-0000-0000FD350000}"/>
    <cellStyle name="Note 8 5 2 11" xfId="13982" xr:uid="{00000000-0005-0000-0000-0000FE350000}"/>
    <cellStyle name="Note 8 5 2 11 2" xfId="13983" xr:uid="{00000000-0005-0000-0000-0000FF350000}"/>
    <cellStyle name="Note 8 5 2 12" xfId="13984" xr:uid="{00000000-0005-0000-0000-000000360000}"/>
    <cellStyle name="Note 8 5 2 12 2" xfId="13985" xr:uid="{00000000-0005-0000-0000-000001360000}"/>
    <cellStyle name="Note 8 5 2 13" xfId="13986" xr:uid="{00000000-0005-0000-0000-000002360000}"/>
    <cellStyle name="Note 8 5 2 13 2" xfId="13987" xr:uid="{00000000-0005-0000-0000-000003360000}"/>
    <cellStyle name="Note 8 5 2 14" xfId="13988" xr:uid="{00000000-0005-0000-0000-000004360000}"/>
    <cellStyle name="Note 8 5 2 14 2" xfId="13989" xr:uid="{00000000-0005-0000-0000-000005360000}"/>
    <cellStyle name="Note 8 5 2 15" xfId="13990" xr:uid="{00000000-0005-0000-0000-000006360000}"/>
    <cellStyle name="Note 8 5 2 15 2" xfId="13991" xr:uid="{00000000-0005-0000-0000-000007360000}"/>
    <cellStyle name="Note 8 5 2 16" xfId="13992" xr:uid="{00000000-0005-0000-0000-000008360000}"/>
    <cellStyle name="Note 8 5 2 16 2" xfId="13993" xr:uid="{00000000-0005-0000-0000-000009360000}"/>
    <cellStyle name="Note 8 5 2 17" xfId="13994" xr:uid="{00000000-0005-0000-0000-00000A360000}"/>
    <cellStyle name="Note 8 5 2 17 2" xfId="13995" xr:uid="{00000000-0005-0000-0000-00000B360000}"/>
    <cellStyle name="Note 8 5 2 18" xfId="13996" xr:uid="{00000000-0005-0000-0000-00000C360000}"/>
    <cellStyle name="Note 8 5 2 18 2" xfId="13997" xr:uid="{00000000-0005-0000-0000-00000D360000}"/>
    <cellStyle name="Note 8 5 2 19" xfId="13998" xr:uid="{00000000-0005-0000-0000-00000E360000}"/>
    <cellStyle name="Note 8 5 2 2" xfId="13999" xr:uid="{00000000-0005-0000-0000-00000F360000}"/>
    <cellStyle name="Note 8 5 2 2 2" xfId="14000" xr:uid="{00000000-0005-0000-0000-000010360000}"/>
    <cellStyle name="Note 8 5 2 3" xfId="14001" xr:uid="{00000000-0005-0000-0000-000011360000}"/>
    <cellStyle name="Note 8 5 2 3 2" xfId="14002" xr:uid="{00000000-0005-0000-0000-000012360000}"/>
    <cellStyle name="Note 8 5 2 4" xfId="14003" xr:uid="{00000000-0005-0000-0000-000013360000}"/>
    <cellStyle name="Note 8 5 2 4 2" xfId="14004" xr:uid="{00000000-0005-0000-0000-000014360000}"/>
    <cellStyle name="Note 8 5 2 5" xfId="14005" xr:uid="{00000000-0005-0000-0000-000015360000}"/>
    <cellStyle name="Note 8 5 2 5 2" xfId="14006" xr:uid="{00000000-0005-0000-0000-000016360000}"/>
    <cellStyle name="Note 8 5 2 6" xfId="14007" xr:uid="{00000000-0005-0000-0000-000017360000}"/>
    <cellStyle name="Note 8 5 2 6 2" xfId="14008" xr:uid="{00000000-0005-0000-0000-000018360000}"/>
    <cellStyle name="Note 8 5 2 7" xfId="14009" xr:uid="{00000000-0005-0000-0000-000019360000}"/>
    <cellStyle name="Note 8 5 2 7 2" xfId="14010" xr:uid="{00000000-0005-0000-0000-00001A360000}"/>
    <cellStyle name="Note 8 5 2 8" xfId="14011" xr:uid="{00000000-0005-0000-0000-00001B360000}"/>
    <cellStyle name="Note 8 5 2 8 2" xfId="14012" xr:uid="{00000000-0005-0000-0000-00001C360000}"/>
    <cellStyle name="Note 8 5 2 9" xfId="14013" xr:uid="{00000000-0005-0000-0000-00001D360000}"/>
    <cellStyle name="Note 8 5 2 9 2" xfId="14014" xr:uid="{00000000-0005-0000-0000-00001E360000}"/>
    <cellStyle name="Note 8 5 20" xfId="14015" xr:uid="{00000000-0005-0000-0000-00001F360000}"/>
    <cellStyle name="Note 8 5 3" xfId="14016" xr:uid="{00000000-0005-0000-0000-000020360000}"/>
    <cellStyle name="Note 8 5 3 10" xfId="14017" xr:uid="{00000000-0005-0000-0000-000021360000}"/>
    <cellStyle name="Note 8 5 3 10 2" xfId="14018" xr:uid="{00000000-0005-0000-0000-000022360000}"/>
    <cellStyle name="Note 8 5 3 11" xfId="14019" xr:uid="{00000000-0005-0000-0000-000023360000}"/>
    <cellStyle name="Note 8 5 3 11 2" xfId="14020" xr:uid="{00000000-0005-0000-0000-000024360000}"/>
    <cellStyle name="Note 8 5 3 12" xfId="14021" xr:uid="{00000000-0005-0000-0000-000025360000}"/>
    <cellStyle name="Note 8 5 3 12 2" xfId="14022" xr:uid="{00000000-0005-0000-0000-000026360000}"/>
    <cellStyle name="Note 8 5 3 13" xfId="14023" xr:uid="{00000000-0005-0000-0000-000027360000}"/>
    <cellStyle name="Note 8 5 3 13 2" xfId="14024" xr:uid="{00000000-0005-0000-0000-000028360000}"/>
    <cellStyle name="Note 8 5 3 14" xfId="14025" xr:uid="{00000000-0005-0000-0000-000029360000}"/>
    <cellStyle name="Note 8 5 3 14 2" xfId="14026" xr:uid="{00000000-0005-0000-0000-00002A360000}"/>
    <cellStyle name="Note 8 5 3 15" xfId="14027" xr:uid="{00000000-0005-0000-0000-00002B360000}"/>
    <cellStyle name="Note 8 5 3 15 2" xfId="14028" xr:uid="{00000000-0005-0000-0000-00002C360000}"/>
    <cellStyle name="Note 8 5 3 16" xfId="14029" xr:uid="{00000000-0005-0000-0000-00002D360000}"/>
    <cellStyle name="Note 8 5 3 16 2" xfId="14030" xr:uid="{00000000-0005-0000-0000-00002E360000}"/>
    <cellStyle name="Note 8 5 3 17" xfId="14031" xr:uid="{00000000-0005-0000-0000-00002F360000}"/>
    <cellStyle name="Note 8 5 3 17 2" xfId="14032" xr:uid="{00000000-0005-0000-0000-000030360000}"/>
    <cellStyle name="Note 8 5 3 18" xfId="14033" xr:uid="{00000000-0005-0000-0000-000031360000}"/>
    <cellStyle name="Note 8 5 3 2" xfId="14034" xr:uid="{00000000-0005-0000-0000-000032360000}"/>
    <cellStyle name="Note 8 5 3 2 2" xfId="14035" xr:uid="{00000000-0005-0000-0000-000033360000}"/>
    <cellStyle name="Note 8 5 3 3" xfId="14036" xr:uid="{00000000-0005-0000-0000-000034360000}"/>
    <cellStyle name="Note 8 5 3 3 2" xfId="14037" xr:uid="{00000000-0005-0000-0000-000035360000}"/>
    <cellStyle name="Note 8 5 3 4" xfId="14038" xr:uid="{00000000-0005-0000-0000-000036360000}"/>
    <cellStyle name="Note 8 5 3 4 2" xfId="14039" xr:uid="{00000000-0005-0000-0000-000037360000}"/>
    <cellStyle name="Note 8 5 3 5" xfId="14040" xr:uid="{00000000-0005-0000-0000-000038360000}"/>
    <cellStyle name="Note 8 5 3 5 2" xfId="14041" xr:uid="{00000000-0005-0000-0000-000039360000}"/>
    <cellStyle name="Note 8 5 3 6" xfId="14042" xr:uid="{00000000-0005-0000-0000-00003A360000}"/>
    <cellStyle name="Note 8 5 3 6 2" xfId="14043" xr:uid="{00000000-0005-0000-0000-00003B360000}"/>
    <cellStyle name="Note 8 5 3 7" xfId="14044" xr:uid="{00000000-0005-0000-0000-00003C360000}"/>
    <cellStyle name="Note 8 5 3 7 2" xfId="14045" xr:uid="{00000000-0005-0000-0000-00003D360000}"/>
    <cellStyle name="Note 8 5 3 8" xfId="14046" xr:uid="{00000000-0005-0000-0000-00003E360000}"/>
    <cellStyle name="Note 8 5 3 8 2" xfId="14047" xr:uid="{00000000-0005-0000-0000-00003F360000}"/>
    <cellStyle name="Note 8 5 3 9" xfId="14048" xr:uid="{00000000-0005-0000-0000-000040360000}"/>
    <cellStyle name="Note 8 5 3 9 2" xfId="14049" xr:uid="{00000000-0005-0000-0000-000041360000}"/>
    <cellStyle name="Note 8 5 4" xfId="14050" xr:uid="{00000000-0005-0000-0000-000042360000}"/>
    <cellStyle name="Note 8 5 4 10" xfId="14051" xr:uid="{00000000-0005-0000-0000-000043360000}"/>
    <cellStyle name="Note 8 5 4 10 2" xfId="14052" xr:uid="{00000000-0005-0000-0000-000044360000}"/>
    <cellStyle name="Note 8 5 4 11" xfId="14053" xr:uid="{00000000-0005-0000-0000-000045360000}"/>
    <cellStyle name="Note 8 5 4 11 2" xfId="14054" xr:uid="{00000000-0005-0000-0000-000046360000}"/>
    <cellStyle name="Note 8 5 4 12" xfId="14055" xr:uid="{00000000-0005-0000-0000-000047360000}"/>
    <cellStyle name="Note 8 5 4 12 2" xfId="14056" xr:uid="{00000000-0005-0000-0000-000048360000}"/>
    <cellStyle name="Note 8 5 4 13" xfId="14057" xr:uid="{00000000-0005-0000-0000-000049360000}"/>
    <cellStyle name="Note 8 5 4 13 2" xfId="14058" xr:uid="{00000000-0005-0000-0000-00004A360000}"/>
    <cellStyle name="Note 8 5 4 14" xfId="14059" xr:uid="{00000000-0005-0000-0000-00004B360000}"/>
    <cellStyle name="Note 8 5 4 14 2" xfId="14060" xr:uid="{00000000-0005-0000-0000-00004C360000}"/>
    <cellStyle name="Note 8 5 4 15" xfId="14061" xr:uid="{00000000-0005-0000-0000-00004D360000}"/>
    <cellStyle name="Note 8 5 4 15 2" xfId="14062" xr:uid="{00000000-0005-0000-0000-00004E360000}"/>
    <cellStyle name="Note 8 5 4 16" xfId="14063" xr:uid="{00000000-0005-0000-0000-00004F360000}"/>
    <cellStyle name="Note 8 5 4 2" xfId="14064" xr:uid="{00000000-0005-0000-0000-000050360000}"/>
    <cellStyle name="Note 8 5 4 2 2" xfId="14065" xr:uid="{00000000-0005-0000-0000-000051360000}"/>
    <cellStyle name="Note 8 5 4 3" xfId="14066" xr:uid="{00000000-0005-0000-0000-000052360000}"/>
    <cellStyle name="Note 8 5 4 3 2" xfId="14067" xr:uid="{00000000-0005-0000-0000-000053360000}"/>
    <cellStyle name="Note 8 5 4 4" xfId="14068" xr:uid="{00000000-0005-0000-0000-000054360000}"/>
    <cellStyle name="Note 8 5 4 4 2" xfId="14069" xr:uid="{00000000-0005-0000-0000-000055360000}"/>
    <cellStyle name="Note 8 5 4 5" xfId="14070" xr:uid="{00000000-0005-0000-0000-000056360000}"/>
    <cellStyle name="Note 8 5 4 5 2" xfId="14071" xr:uid="{00000000-0005-0000-0000-000057360000}"/>
    <cellStyle name="Note 8 5 4 6" xfId="14072" xr:uid="{00000000-0005-0000-0000-000058360000}"/>
    <cellStyle name="Note 8 5 4 6 2" xfId="14073" xr:uid="{00000000-0005-0000-0000-000059360000}"/>
    <cellStyle name="Note 8 5 4 7" xfId="14074" xr:uid="{00000000-0005-0000-0000-00005A360000}"/>
    <cellStyle name="Note 8 5 4 7 2" xfId="14075" xr:uid="{00000000-0005-0000-0000-00005B360000}"/>
    <cellStyle name="Note 8 5 4 8" xfId="14076" xr:uid="{00000000-0005-0000-0000-00005C360000}"/>
    <cellStyle name="Note 8 5 4 8 2" xfId="14077" xr:uid="{00000000-0005-0000-0000-00005D360000}"/>
    <cellStyle name="Note 8 5 4 9" xfId="14078" xr:uid="{00000000-0005-0000-0000-00005E360000}"/>
    <cellStyle name="Note 8 5 4 9 2" xfId="14079" xr:uid="{00000000-0005-0000-0000-00005F360000}"/>
    <cellStyle name="Note 8 5 5" xfId="14080" xr:uid="{00000000-0005-0000-0000-000060360000}"/>
    <cellStyle name="Note 8 5 5 10" xfId="14081" xr:uid="{00000000-0005-0000-0000-000061360000}"/>
    <cellStyle name="Note 8 5 5 10 2" xfId="14082" xr:uid="{00000000-0005-0000-0000-000062360000}"/>
    <cellStyle name="Note 8 5 5 11" xfId="14083" xr:uid="{00000000-0005-0000-0000-000063360000}"/>
    <cellStyle name="Note 8 5 5 11 2" xfId="14084" xr:uid="{00000000-0005-0000-0000-000064360000}"/>
    <cellStyle name="Note 8 5 5 12" xfId="14085" xr:uid="{00000000-0005-0000-0000-000065360000}"/>
    <cellStyle name="Note 8 5 5 12 2" xfId="14086" xr:uid="{00000000-0005-0000-0000-000066360000}"/>
    <cellStyle name="Note 8 5 5 13" xfId="14087" xr:uid="{00000000-0005-0000-0000-000067360000}"/>
    <cellStyle name="Note 8 5 5 13 2" xfId="14088" xr:uid="{00000000-0005-0000-0000-000068360000}"/>
    <cellStyle name="Note 8 5 5 14" xfId="14089" xr:uid="{00000000-0005-0000-0000-000069360000}"/>
    <cellStyle name="Note 8 5 5 14 2" xfId="14090" xr:uid="{00000000-0005-0000-0000-00006A360000}"/>
    <cellStyle name="Note 8 5 5 15" xfId="14091" xr:uid="{00000000-0005-0000-0000-00006B360000}"/>
    <cellStyle name="Note 8 5 5 15 2" xfId="14092" xr:uid="{00000000-0005-0000-0000-00006C360000}"/>
    <cellStyle name="Note 8 5 5 16" xfId="14093" xr:uid="{00000000-0005-0000-0000-00006D360000}"/>
    <cellStyle name="Note 8 5 5 2" xfId="14094" xr:uid="{00000000-0005-0000-0000-00006E360000}"/>
    <cellStyle name="Note 8 5 5 2 2" xfId="14095" xr:uid="{00000000-0005-0000-0000-00006F360000}"/>
    <cellStyle name="Note 8 5 5 3" xfId="14096" xr:uid="{00000000-0005-0000-0000-000070360000}"/>
    <cellStyle name="Note 8 5 5 3 2" xfId="14097" xr:uid="{00000000-0005-0000-0000-000071360000}"/>
    <cellStyle name="Note 8 5 5 4" xfId="14098" xr:uid="{00000000-0005-0000-0000-000072360000}"/>
    <cellStyle name="Note 8 5 5 4 2" xfId="14099" xr:uid="{00000000-0005-0000-0000-000073360000}"/>
    <cellStyle name="Note 8 5 5 5" xfId="14100" xr:uid="{00000000-0005-0000-0000-000074360000}"/>
    <cellStyle name="Note 8 5 5 5 2" xfId="14101" xr:uid="{00000000-0005-0000-0000-000075360000}"/>
    <cellStyle name="Note 8 5 5 6" xfId="14102" xr:uid="{00000000-0005-0000-0000-000076360000}"/>
    <cellStyle name="Note 8 5 5 6 2" xfId="14103" xr:uid="{00000000-0005-0000-0000-000077360000}"/>
    <cellStyle name="Note 8 5 5 7" xfId="14104" xr:uid="{00000000-0005-0000-0000-000078360000}"/>
    <cellStyle name="Note 8 5 5 7 2" xfId="14105" xr:uid="{00000000-0005-0000-0000-000079360000}"/>
    <cellStyle name="Note 8 5 5 8" xfId="14106" xr:uid="{00000000-0005-0000-0000-00007A360000}"/>
    <cellStyle name="Note 8 5 5 8 2" xfId="14107" xr:uid="{00000000-0005-0000-0000-00007B360000}"/>
    <cellStyle name="Note 8 5 5 9" xfId="14108" xr:uid="{00000000-0005-0000-0000-00007C360000}"/>
    <cellStyle name="Note 8 5 5 9 2" xfId="14109" xr:uid="{00000000-0005-0000-0000-00007D360000}"/>
    <cellStyle name="Note 8 5 6" xfId="14110" xr:uid="{00000000-0005-0000-0000-00007E360000}"/>
    <cellStyle name="Note 8 5 6 10" xfId="14111" xr:uid="{00000000-0005-0000-0000-00007F360000}"/>
    <cellStyle name="Note 8 5 6 10 2" xfId="14112" xr:uid="{00000000-0005-0000-0000-000080360000}"/>
    <cellStyle name="Note 8 5 6 11" xfId="14113" xr:uid="{00000000-0005-0000-0000-000081360000}"/>
    <cellStyle name="Note 8 5 6 11 2" xfId="14114" xr:uid="{00000000-0005-0000-0000-000082360000}"/>
    <cellStyle name="Note 8 5 6 12" xfId="14115" xr:uid="{00000000-0005-0000-0000-000083360000}"/>
    <cellStyle name="Note 8 5 6 12 2" xfId="14116" xr:uid="{00000000-0005-0000-0000-000084360000}"/>
    <cellStyle name="Note 8 5 6 13" xfId="14117" xr:uid="{00000000-0005-0000-0000-000085360000}"/>
    <cellStyle name="Note 8 5 6 13 2" xfId="14118" xr:uid="{00000000-0005-0000-0000-000086360000}"/>
    <cellStyle name="Note 8 5 6 14" xfId="14119" xr:uid="{00000000-0005-0000-0000-000087360000}"/>
    <cellStyle name="Note 8 5 6 14 2" xfId="14120" xr:uid="{00000000-0005-0000-0000-000088360000}"/>
    <cellStyle name="Note 8 5 6 15" xfId="14121" xr:uid="{00000000-0005-0000-0000-000089360000}"/>
    <cellStyle name="Note 8 5 6 2" xfId="14122" xr:uid="{00000000-0005-0000-0000-00008A360000}"/>
    <cellStyle name="Note 8 5 6 2 2" xfId="14123" xr:uid="{00000000-0005-0000-0000-00008B360000}"/>
    <cellStyle name="Note 8 5 6 3" xfId="14124" xr:uid="{00000000-0005-0000-0000-00008C360000}"/>
    <cellStyle name="Note 8 5 6 3 2" xfId="14125" xr:uid="{00000000-0005-0000-0000-00008D360000}"/>
    <cellStyle name="Note 8 5 6 4" xfId="14126" xr:uid="{00000000-0005-0000-0000-00008E360000}"/>
    <cellStyle name="Note 8 5 6 4 2" xfId="14127" xr:uid="{00000000-0005-0000-0000-00008F360000}"/>
    <cellStyle name="Note 8 5 6 5" xfId="14128" xr:uid="{00000000-0005-0000-0000-000090360000}"/>
    <cellStyle name="Note 8 5 6 5 2" xfId="14129" xr:uid="{00000000-0005-0000-0000-000091360000}"/>
    <cellStyle name="Note 8 5 6 6" xfId="14130" xr:uid="{00000000-0005-0000-0000-000092360000}"/>
    <cellStyle name="Note 8 5 6 6 2" xfId="14131" xr:uid="{00000000-0005-0000-0000-000093360000}"/>
    <cellStyle name="Note 8 5 6 7" xfId="14132" xr:uid="{00000000-0005-0000-0000-000094360000}"/>
    <cellStyle name="Note 8 5 6 7 2" xfId="14133" xr:uid="{00000000-0005-0000-0000-000095360000}"/>
    <cellStyle name="Note 8 5 6 8" xfId="14134" xr:uid="{00000000-0005-0000-0000-000096360000}"/>
    <cellStyle name="Note 8 5 6 8 2" xfId="14135" xr:uid="{00000000-0005-0000-0000-000097360000}"/>
    <cellStyle name="Note 8 5 6 9" xfId="14136" xr:uid="{00000000-0005-0000-0000-000098360000}"/>
    <cellStyle name="Note 8 5 6 9 2" xfId="14137" xr:uid="{00000000-0005-0000-0000-000099360000}"/>
    <cellStyle name="Note 8 5 7" xfId="14138" xr:uid="{00000000-0005-0000-0000-00009A360000}"/>
    <cellStyle name="Note 8 5 7 2" xfId="14139" xr:uid="{00000000-0005-0000-0000-00009B360000}"/>
    <cellStyle name="Note 8 5 8" xfId="14140" xr:uid="{00000000-0005-0000-0000-00009C360000}"/>
    <cellStyle name="Note 8 5 8 2" xfId="14141" xr:uid="{00000000-0005-0000-0000-00009D360000}"/>
    <cellStyle name="Note 8 5 9" xfId="14142" xr:uid="{00000000-0005-0000-0000-00009E360000}"/>
    <cellStyle name="Note 8 5 9 2" xfId="14143" xr:uid="{00000000-0005-0000-0000-00009F360000}"/>
    <cellStyle name="Note 8 6" xfId="14144" xr:uid="{00000000-0005-0000-0000-0000A0360000}"/>
    <cellStyle name="Note 8 6 10" xfId="14145" xr:uid="{00000000-0005-0000-0000-0000A1360000}"/>
    <cellStyle name="Note 8 6 10 2" xfId="14146" xr:uid="{00000000-0005-0000-0000-0000A2360000}"/>
    <cellStyle name="Note 8 6 11" xfId="14147" xr:uid="{00000000-0005-0000-0000-0000A3360000}"/>
    <cellStyle name="Note 8 6 11 2" xfId="14148" xr:uid="{00000000-0005-0000-0000-0000A4360000}"/>
    <cellStyle name="Note 8 6 12" xfId="14149" xr:uid="{00000000-0005-0000-0000-0000A5360000}"/>
    <cellStyle name="Note 8 6 12 2" xfId="14150" xr:uid="{00000000-0005-0000-0000-0000A6360000}"/>
    <cellStyle name="Note 8 6 13" xfId="14151" xr:uid="{00000000-0005-0000-0000-0000A7360000}"/>
    <cellStyle name="Note 8 6 13 2" xfId="14152" xr:uid="{00000000-0005-0000-0000-0000A8360000}"/>
    <cellStyle name="Note 8 6 14" xfId="14153" xr:uid="{00000000-0005-0000-0000-0000A9360000}"/>
    <cellStyle name="Note 8 6 14 2" xfId="14154" xr:uid="{00000000-0005-0000-0000-0000AA360000}"/>
    <cellStyle name="Note 8 6 15" xfId="14155" xr:uid="{00000000-0005-0000-0000-0000AB360000}"/>
    <cellStyle name="Note 8 6 15 2" xfId="14156" xr:uid="{00000000-0005-0000-0000-0000AC360000}"/>
    <cellStyle name="Note 8 6 16" xfId="14157" xr:uid="{00000000-0005-0000-0000-0000AD360000}"/>
    <cellStyle name="Note 8 6 16 2" xfId="14158" xr:uid="{00000000-0005-0000-0000-0000AE360000}"/>
    <cellStyle name="Note 8 6 17" xfId="14159" xr:uid="{00000000-0005-0000-0000-0000AF360000}"/>
    <cellStyle name="Note 8 6 17 2" xfId="14160" xr:uid="{00000000-0005-0000-0000-0000B0360000}"/>
    <cellStyle name="Note 8 6 18" xfId="14161" xr:uid="{00000000-0005-0000-0000-0000B1360000}"/>
    <cellStyle name="Note 8 6 18 2" xfId="14162" xr:uid="{00000000-0005-0000-0000-0000B2360000}"/>
    <cellStyle name="Note 8 6 19" xfId="14163" xr:uid="{00000000-0005-0000-0000-0000B3360000}"/>
    <cellStyle name="Note 8 6 2" xfId="14164" xr:uid="{00000000-0005-0000-0000-0000B4360000}"/>
    <cellStyle name="Note 8 6 2 10" xfId="14165" xr:uid="{00000000-0005-0000-0000-0000B5360000}"/>
    <cellStyle name="Note 8 6 2 10 2" xfId="14166" xr:uid="{00000000-0005-0000-0000-0000B6360000}"/>
    <cellStyle name="Note 8 6 2 11" xfId="14167" xr:uid="{00000000-0005-0000-0000-0000B7360000}"/>
    <cellStyle name="Note 8 6 2 11 2" xfId="14168" xr:uid="{00000000-0005-0000-0000-0000B8360000}"/>
    <cellStyle name="Note 8 6 2 12" xfId="14169" xr:uid="{00000000-0005-0000-0000-0000B9360000}"/>
    <cellStyle name="Note 8 6 2 12 2" xfId="14170" xr:uid="{00000000-0005-0000-0000-0000BA360000}"/>
    <cellStyle name="Note 8 6 2 13" xfId="14171" xr:uid="{00000000-0005-0000-0000-0000BB360000}"/>
    <cellStyle name="Note 8 6 2 13 2" xfId="14172" xr:uid="{00000000-0005-0000-0000-0000BC360000}"/>
    <cellStyle name="Note 8 6 2 14" xfId="14173" xr:uid="{00000000-0005-0000-0000-0000BD360000}"/>
    <cellStyle name="Note 8 6 2 14 2" xfId="14174" xr:uid="{00000000-0005-0000-0000-0000BE360000}"/>
    <cellStyle name="Note 8 6 2 15" xfId="14175" xr:uid="{00000000-0005-0000-0000-0000BF360000}"/>
    <cellStyle name="Note 8 6 2 15 2" xfId="14176" xr:uid="{00000000-0005-0000-0000-0000C0360000}"/>
    <cellStyle name="Note 8 6 2 16" xfId="14177" xr:uid="{00000000-0005-0000-0000-0000C1360000}"/>
    <cellStyle name="Note 8 6 2 16 2" xfId="14178" xr:uid="{00000000-0005-0000-0000-0000C2360000}"/>
    <cellStyle name="Note 8 6 2 17" xfId="14179" xr:uid="{00000000-0005-0000-0000-0000C3360000}"/>
    <cellStyle name="Note 8 6 2 17 2" xfId="14180" xr:uid="{00000000-0005-0000-0000-0000C4360000}"/>
    <cellStyle name="Note 8 6 2 18" xfId="14181" xr:uid="{00000000-0005-0000-0000-0000C5360000}"/>
    <cellStyle name="Note 8 6 2 2" xfId="14182" xr:uid="{00000000-0005-0000-0000-0000C6360000}"/>
    <cellStyle name="Note 8 6 2 2 2" xfId="14183" xr:uid="{00000000-0005-0000-0000-0000C7360000}"/>
    <cellStyle name="Note 8 6 2 3" xfId="14184" xr:uid="{00000000-0005-0000-0000-0000C8360000}"/>
    <cellStyle name="Note 8 6 2 3 2" xfId="14185" xr:uid="{00000000-0005-0000-0000-0000C9360000}"/>
    <cellStyle name="Note 8 6 2 4" xfId="14186" xr:uid="{00000000-0005-0000-0000-0000CA360000}"/>
    <cellStyle name="Note 8 6 2 4 2" xfId="14187" xr:uid="{00000000-0005-0000-0000-0000CB360000}"/>
    <cellStyle name="Note 8 6 2 5" xfId="14188" xr:uid="{00000000-0005-0000-0000-0000CC360000}"/>
    <cellStyle name="Note 8 6 2 5 2" xfId="14189" xr:uid="{00000000-0005-0000-0000-0000CD360000}"/>
    <cellStyle name="Note 8 6 2 6" xfId="14190" xr:uid="{00000000-0005-0000-0000-0000CE360000}"/>
    <cellStyle name="Note 8 6 2 6 2" xfId="14191" xr:uid="{00000000-0005-0000-0000-0000CF360000}"/>
    <cellStyle name="Note 8 6 2 7" xfId="14192" xr:uid="{00000000-0005-0000-0000-0000D0360000}"/>
    <cellStyle name="Note 8 6 2 7 2" xfId="14193" xr:uid="{00000000-0005-0000-0000-0000D1360000}"/>
    <cellStyle name="Note 8 6 2 8" xfId="14194" xr:uid="{00000000-0005-0000-0000-0000D2360000}"/>
    <cellStyle name="Note 8 6 2 8 2" xfId="14195" xr:uid="{00000000-0005-0000-0000-0000D3360000}"/>
    <cellStyle name="Note 8 6 2 9" xfId="14196" xr:uid="{00000000-0005-0000-0000-0000D4360000}"/>
    <cellStyle name="Note 8 6 2 9 2" xfId="14197" xr:uid="{00000000-0005-0000-0000-0000D5360000}"/>
    <cellStyle name="Note 8 6 3" xfId="14198" xr:uid="{00000000-0005-0000-0000-0000D6360000}"/>
    <cellStyle name="Note 8 6 3 10" xfId="14199" xr:uid="{00000000-0005-0000-0000-0000D7360000}"/>
    <cellStyle name="Note 8 6 3 10 2" xfId="14200" xr:uid="{00000000-0005-0000-0000-0000D8360000}"/>
    <cellStyle name="Note 8 6 3 11" xfId="14201" xr:uid="{00000000-0005-0000-0000-0000D9360000}"/>
    <cellStyle name="Note 8 6 3 11 2" xfId="14202" xr:uid="{00000000-0005-0000-0000-0000DA360000}"/>
    <cellStyle name="Note 8 6 3 12" xfId="14203" xr:uid="{00000000-0005-0000-0000-0000DB360000}"/>
    <cellStyle name="Note 8 6 3 12 2" xfId="14204" xr:uid="{00000000-0005-0000-0000-0000DC360000}"/>
    <cellStyle name="Note 8 6 3 13" xfId="14205" xr:uid="{00000000-0005-0000-0000-0000DD360000}"/>
    <cellStyle name="Note 8 6 3 13 2" xfId="14206" xr:uid="{00000000-0005-0000-0000-0000DE360000}"/>
    <cellStyle name="Note 8 6 3 14" xfId="14207" xr:uid="{00000000-0005-0000-0000-0000DF360000}"/>
    <cellStyle name="Note 8 6 3 14 2" xfId="14208" xr:uid="{00000000-0005-0000-0000-0000E0360000}"/>
    <cellStyle name="Note 8 6 3 15" xfId="14209" xr:uid="{00000000-0005-0000-0000-0000E1360000}"/>
    <cellStyle name="Note 8 6 3 15 2" xfId="14210" xr:uid="{00000000-0005-0000-0000-0000E2360000}"/>
    <cellStyle name="Note 8 6 3 16" xfId="14211" xr:uid="{00000000-0005-0000-0000-0000E3360000}"/>
    <cellStyle name="Note 8 6 3 2" xfId="14212" xr:uid="{00000000-0005-0000-0000-0000E4360000}"/>
    <cellStyle name="Note 8 6 3 2 2" xfId="14213" xr:uid="{00000000-0005-0000-0000-0000E5360000}"/>
    <cellStyle name="Note 8 6 3 3" xfId="14214" xr:uid="{00000000-0005-0000-0000-0000E6360000}"/>
    <cellStyle name="Note 8 6 3 3 2" xfId="14215" xr:uid="{00000000-0005-0000-0000-0000E7360000}"/>
    <cellStyle name="Note 8 6 3 4" xfId="14216" xr:uid="{00000000-0005-0000-0000-0000E8360000}"/>
    <cellStyle name="Note 8 6 3 4 2" xfId="14217" xr:uid="{00000000-0005-0000-0000-0000E9360000}"/>
    <cellStyle name="Note 8 6 3 5" xfId="14218" xr:uid="{00000000-0005-0000-0000-0000EA360000}"/>
    <cellStyle name="Note 8 6 3 5 2" xfId="14219" xr:uid="{00000000-0005-0000-0000-0000EB360000}"/>
    <cellStyle name="Note 8 6 3 6" xfId="14220" xr:uid="{00000000-0005-0000-0000-0000EC360000}"/>
    <cellStyle name="Note 8 6 3 6 2" xfId="14221" xr:uid="{00000000-0005-0000-0000-0000ED360000}"/>
    <cellStyle name="Note 8 6 3 7" xfId="14222" xr:uid="{00000000-0005-0000-0000-0000EE360000}"/>
    <cellStyle name="Note 8 6 3 7 2" xfId="14223" xr:uid="{00000000-0005-0000-0000-0000EF360000}"/>
    <cellStyle name="Note 8 6 3 8" xfId="14224" xr:uid="{00000000-0005-0000-0000-0000F0360000}"/>
    <cellStyle name="Note 8 6 3 8 2" xfId="14225" xr:uid="{00000000-0005-0000-0000-0000F1360000}"/>
    <cellStyle name="Note 8 6 3 9" xfId="14226" xr:uid="{00000000-0005-0000-0000-0000F2360000}"/>
    <cellStyle name="Note 8 6 3 9 2" xfId="14227" xr:uid="{00000000-0005-0000-0000-0000F3360000}"/>
    <cellStyle name="Note 8 6 4" xfId="14228" xr:uid="{00000000-0005-0000-0000-0000F4360000}"/>
    <cellStyle name="Note 8 6 4 10" xfId="14229" xr:uid="{00000000-0005-0000-0000-0000F5360000}"/>
    <cellStyle name="Note 8 6 4 10 2" xfId="14230" xr:uid="{00000000-0005-0000-0000-0000F6360000}"/>
    <cellStyle name="Note 8 6 4 11" xfId="14231" xr:uid="{00000000-0005-0000-0000-0000F7360000}"/>
    <cellStyle name="Note 8 6 4 11 2" xfId="14232" xr:uid="{00000000-0005-0000-0000-0000F8360000}"/>
    <cellStyle name="Note 8 6 4 12" xfId="14233" xr:uid="{00000000-0005-0000-0000-0000F9360000}"/>
    <cellStyle name="Note 8 6 4 12 2" xfId="14234" xr:uid="{00000000-0005-0000-0000-0000FA360000}"/>
    <cellStyle name="Note 8 6 4 13" xfId="14235" xr:uid="{00000000-0005-0000-0000-0000FB360000}"/>
    <cellStyle name="Note 8 6 4 13 2" xfId="14236" xr:uid="{00000000-0005-0000-0000-0000FC360000}"/>
    <cellStyle name="Note 8 6 4 14" xfId="14237" xr:uid="{00000000-0005-0000-0000-0000FD360000}"/>
    <cellStyle name="Note 8 6 4 14 2" xfId="14238" xr:uid="{00000000-0005-0000-0000-0000FE360000}"/>
    <cellStyle name="Note 8 6 4 15" xfId="14239" xr:uid="{00000000-0005-0000-0000-0000FF360000}"/>
    <cellStyle name="Note 8 6 4 15 2" xfId="14240" xr:uid="{00000000-0005-0000-0000-000000370000}"/>
    <cellStyle name="Note 8 6 4 16" xfId="14241" xr:uid="{00000000-0005-0000-0000-000001370000}"/>
    <cellStyle name="Note 8 6 4 2" xfId="14242" xr:uid="{00000000-0005-0000-0000-000002370000}"/>
    <cellStyle name="Note 8 6 4 2 2" xfId="14243" xr:uid="{00000000-0005-0000-0000-000003370000}"/>
    <cellStyle name="Note 8 6 4 3" xfId="14244" xr:uid="{00000000-0005-0000-0000-000004370000}"/>
    <cellStyle name="Note 8 6 4 3 2" xfId="14245" xr:uid="{00000000-0005-0000-0000-000005370000}"/>
    <cellStyle name="Note 8 6 4 4" xfId="14246" xr:uid="{00000000-0005-0000-0000-000006370000}"/>
    <cellStyle name="Note 8 6 4 4 2" xfId="14247" xr:uid="{00000000-0005-0000-0000-000007370000}"/>
    <cellStyle name="Note 8 6 4 5" xfId="14248" xr:uid="{00000000-0005-0000-0000-000008370000}"/>
    <cellStyle name="Note 8 6 4 5 2" xfId="14249" xr:uid="{00000000-0005-0000-0000-000009370000}"/>
    <cellStyle name="Note 8 6 4 6" xfId="14250" xr:uid="{00000000-0005-0000-0000-00000A370000}"/>
    <cellStyle name="Note 8 6 4 6 2" xfId="14251" xr:uid="{00000000-0005-0000-0000-00000B370000}"/>
    <cellStyle name="Note 8 6 4 7" xfId="14252" xr:uid="{00000000-0005-0000-0000-00000C370000}"/>
    <cellStyle name="Note 8 6 4 7 2" xfId="14253" xr:uid="{00000000-0005-0000-0000-00000D370000}"/>
    <cellStyle name="Note 8 6 4 8" xfId="14254" xr:uid="{00000000-0005-0000-0000-00000E370000}"/>
    <cellStyle name="Note 8 6 4 8 2" xfId="14255" xr:uid="{00000000-0005-0000-0000-00000F370000}"/>
    <cellStyle name="Note 8 6 4 9" xfId="14256" xr:uid="{00000000-0005-0000-0000-000010370000}"/>
    <cellStyle name="Note 8 6 4 9 2" xfId="14257" xr:uid="{00000000-0005-0000-0000-000011370000}"/>
    <cellStyle name="Note 8 6 5" xfId="14258" xr:uid="{00000000-0005-0000-0000-000012370000}"/>
    <cellStyle name="Note 8 6 5 10" xfId="14259" xr:uid="{00000000-0005-0000-0000-000013370000}"/>
    <cellStyle name="Note 8 6 5 10 2" xfId="14260" xr:uid="{00000000-0005-0000-0000-000014370000}"/>
    <cellStyle name="Note 8 6 5 11" xfId="14261" xr:uid="{00000000-0005-0000-0000-000015370000}"/>
    <cellStyle name="Note 8 6 5 11 2" xfId="14262" xr:uid="{00000000-0005-0000-0000-000016370000}"/>
    <cellStyle name="Note 8 6 5 12" xfId="14263" xr:uid="{00000000-0005-0000-0000-000017370000}"/>
    <cellStyle name="Note 8 6 5 12 2" xfId="14264" xr:uid="{00000000-0005-0000-0000-000018370000}"/>
    <cellStyle name="Note 8 6 5 13" xfId="14265" xr:uid="{00000000-0005-0000-0000-000019370000}"/>
    <cellStyle name="Note 8 6 5 13 2" xfId="14266" xr:uid="{00000000-0005-0000-0000-00001A370000}"/>
    <cellStyle name="Note 8 6 5 14" xfId="14267" xr:uid="{00000000-0005-0000-0000-00001B370000}"/>
    <cellStyle name="Note 8 6 5 14 2" xfId="14268" xr:uid="{00000000-0005-0000-0000-00001C370000}"/>
    <cellStyle name="Note 8 6 5 15" xfId="14269" xr:uid="{00000000-0005-0000-0000-00001D370000}"/>
    <cellStyle name="Note 8 6 5 2" xfId="14270" xr:uid="{00000000-0005-0000-0000-00001E370000}"/>
    <cellStyle name="Note 8 6 5 2 2" xfId="14271" xr:uid="{00000000-0005-0000-0000-00001F370000}"/>
    <cellStyle name="Note 8 6 5 3" xfId="14272" xr:uid="{00000000-0005-0000-0000-000020370000}"/>
    <cellStyle name="Note 8 6 5 3 2" xfId="14273" xr:uid="{00000000-0005-0000-0000-000021370000}"/>
    <cellStyle name="Note 8 6 5 4" xfId="14274" xr:uid="{00000000-0005-0000-0000-000022370000}"/>
    <cellStyle name="Note 8 6 5 4 2" xfId="14275" xr:uid="{00000000-0005-0000-0000-000023370000}"/>
    <cellStyle name="Note 8 6 5 5" xfId="14276" xr:uid="{00000000-0005-0000-0000-000024370000}"/>
    <cellStyle name="Note 8 6 5 5 2" xfId="14277" xr:uid="{00000000-0005-0000-0000-000025370000}"/>
    <cellStyle name="Note 8 6 5 6" xfId="14278" xr:uid="{00000000-0005-0000-0000-000026370000}"/>
    <cellStyle name="Note 8 6 5 6 2" xfId="14279" xr:uid="{00000000-0005-0000-0000-000027370000}"/>
    <cellStyle name="Note 8 6 5 7" xfId="14280" xr:uid="{00000000-0005-0000-0000-000028370000}"/>
    <cellStyle name="Note 8 6 5 7 2" xfId="14281" xr:uid="{00000000-0005-0000-0000-000029370000}"/>
    <cellStyle name="Note 8 6 5 8" xfId="14282" xr:uid="{00000000-0005-0000-0000-00002A370000}"/>
    <cellStyle name="Note 8 6 5 8 2" xfId="14283" xr:uid="{00000000-0005-0000-0000-00002B370000}"/>
    <cellStyle name="Note 8 6 5 9" xfId="14284" xr:uid="{00000000-0005-0000-0000-00002C370000}"/>
    <cellStyle name="Note 8 6 5 9 2" xfId="14285" xr:uid="{00000000-0005-0000-0000-00002D370000}"/>
    <cellStyle name="Note 8 6 6" xfId="14286" xr:uid="{00000000-0005-0000-0000-00002E370000}"/>
    <cellStyle name="Note 8 6 6 2" xfId="14287" xr:uid="{00000000-0005-0000-0000-00002F370000}"/>
    <cellStyle name="Note 8 6 7" xfId="14288" xr:uid="{00000000-0005-0000-0000-000030370000}"/>
    <cellStyle name="Note 8 6 7 2" xfId="14289" xr:uid="{00000000-0005-0000-0000-000031370000}"/>
    <cellStyle name="Note 8 6 8" xfId="14290" xr:uid="{00000000-0005-0000-0000-000032370000}"/>
    <cellStyle name="Note 8 6 8 2" xfId="14291" xr:uid="{00000000-0005-0000-0000-000033370000}"/>
    <cellStyle name="Note 8 6 9" xfId="14292" xr:uid="{00000000-0005-0000-0000-000034370000}"/>
    <cellStyle name="Note 8 6 9 2" xfId="14293" xr:uid="{00000000-0005-0000-0000-000035370000}"/>
    <cellStyle name="Note 8 7" xfId="14294" xr:uid="{00000000-0005-0000-0000-000036370000}"/>
    <cellStyle name="Note 8 7 10" xfId="14295" xr:uid="{00000000-0005-0000-0000-000037370000}"/>
    <cellStyle name="Note 8 7 10 2" xfId="14296" xr:uid="{00000000-0005-0000-0000-000038370000}"/>
    <cellStyle name="Note 8 7 11" xfId="14297" xr:uid="{00000000-0005-0000-0000-000039370000}"/>
    <cellStyle name="Note 8 7 11 2" xfId="14298" xr:uid="{00000000-0005-0000-0000-00003A370000}"/>
    <cellStyle name="Note 8 7 12" xfId="14299" xr:uid="{00000000-0005-0000-0000-00003B370000}"/>
    <cellStyle name="Note 8 7 12 2" xfId="14300" xr:uid="{00000000-0005-0000-0000-00003C370000}"/>
    <cellStyle name="Note 8 7 13" xfId="14301" xr:uid="{00000000-0005-0000-0000-00003D370000}"/>
    <cellStyle name="Note 8 7 13 2" xfId="14302" xr:uid="{00000000-0005-0000-0000-00003E370000}"/>
    <cellStyle name="Note 8 7 14" xfId="14303" xr:uid="{00000000-0005-0000-0000-00003F370000}"/>
    <cellStyle name="Note 8 7 14 2" xfId="14304" xr:uid="{00000000-0005-0000-0000-000040370000}"/>
    <cellStyle name="Note 8 7 15" xfId="14305" xr:uid="{00000000-0005-0000-0000-000041370000}"/>
    <cellStyle name="Note 8 7 15 2" xfId="14306" xr:uid="{00000000-0005-0000-0000-000042370000}"/>
    <cellStyle name="Note 8 7 16" xfId="14307" xr:uid="{00000000-0005-0000-0000-000043370000}"/>
    <cellStyle name="Note 8 7 16 2" xfId="14308" xr:uid="{00000000-0005-0000-0000-000044370000}"/>
    <cellStyle name="Note 8 7 17" xfId="14309" xr:uid="{00000000-0005-0000-0000-000045370000}"/>
    <cellStyle name="Note 8 7 17 2" xfId="14310" xr:uid="{00000000-0005-0000-0000-000046370000}"/>
    <cellStyle name="Note 8 7 18" xfId="14311" xr:uid="{00000000-0005-0000-0000-000047370000}"/>
    <cellStyle name="Note 8 7 18 2" xfId="14312" xr:uid="{00000000-0005-0000-0000-000048370000}"/>
    <cellStyle name="Note 8 7 19" xfId="14313" xr:uid="{00000000-0005-0000-0000-000049370000}"/>
    <cellStyle name="Note 8 7 2" xfId="14314" xr:uid="{00000000-0005-0000-0000-00004A370000}"/>
    <cellStyle name="Note 8 7 2 10" xfId="14315" xr:uid="{00000000-0005-0000-0000-00004B370000}"/>
    <cellStyle name="Note 8 7 2 10 2" xfId="14316" xr:uid="{00000000-0005-0000-0000-00004C370000}"/>
    <cellStyle name="Note 8 7 2 11" xfId="14317" xr:uid="{00000000-0005-0000-0000-00004D370000}"/>
    <cellStyle name="Note 8 7 2 11 2" xfId="14318" xr:uid="{00000000-0005-0000-0000-00004E370000}"/>
    <cellStyle name="Note 8 7 2 12" xfId="14319" xr:uid="{00000000-0005-0000-0000-00004F370000}"/>
    <cellStyle name="Note 8 7 2 12 2" xfId="14320" xr:uid="{00000000-0005-0000-0000-000050370000}"/>
    <cellStyle name="Note 8 7 2 13" xfId="14321" xr:uid="{00000000-0005-0000-0000-000051370000}"/>
    <cellStyle name="Note 8 7 2 13 2" xfId="14322" xr:uid="{00000000-0005-0000-0000-000052370000}"/>
    <cellStyle name="Note 8 7 2 14" xfId="14323" xr:uid="{00000000-0005-0000-0000-000053370000}"/>
    <cellStyle name="Note 8 7 2 14 2" xfId="14324" xr:uid="{00000000-0005-0000-0000-000054370000}"/>
    <cellStyle name="Note 8 7 2 15" xfId="14325" xr:uid="{00000000-0005-0000-0000-000055370000}"/>
    <cellStyle name="Note 8 7 2 15 2" xfId="14326" xr:uid="{00000000-0005-0000-0000-000056370000}"/>
    <cellStyle name="Note 8 7 2 16" xfId="14327" xr:uid="{00000000-0005-0000-0000-000057370000}"/>
    <cellStyle name="Note 8 7 2 16 2" xfId="14328" xr:uid="{00000000-0005-0000-0000-000058370000}"/>
    <cellStyle name="Note 8 7 2 17" xfId="14329" xr:uid="{00000000-0005-0000-0000-000059370000}"/>
    <cellStyle name="Note 8 7 2 17 2" xfId="14330" xr:uid="{00000000-0005-0000-0000-00005A370000}"/>
    <cellStyle name="Note 8 7 2 18" xfId="14331" xr:uid="{00000000-0005-0000-0000-00005B370000}"/>
    <cellStyle name="Note 8 7 2 2" xfId="14332" xr:uid="{00000000-0005-0000-0000-00005C370000}"/>
    <cellStyle name="Note 8 7 2 2 2" xfId="14333" xr:uid="{00000000-0005-0000-0000-00005D370000}"/>
    <cellStyle name="Note 8 7 2 3" xfId="14334" xr:uid="{00000000-0005-0000-0000-00005E370000}"/>
    <cellStyle name="Note 8 7 2 3 2" xfId="14335" xr:uid="{00000000-0005-0000-0000-00005F370000}"/>
    <cellStyle name="Note 8 7 2 4" xfId="14336" xr:uid="{00000000-0005-0000-0000-000060370000}"/>
    <cellStyle name="Note 8 7 2 4 2" xfId="14337" xr:uid="{00000000-0005-0000-0000-000061370000}"/>
    <cellStyle name="Note 8 7 2 5" xfId="14338" xr:uid="{00000000-0005-0000-0000-000062370000}"/>
    <cellStyle name="Note 8 7 2 5 2" xfId="14339" xr:uid="{00000000-0005-0000-0000-000063370000}"/>
    <cellStyle name="Note 8 7 2 6" xfId="14340" xr:uid="{00000000-0005-0000-0000-000064370000}"/>
    <cellStyle name="Note 8 7 2 6 2" xfId="14341" xr:uid="{00000000-0005-0000-0000-000065370000}"/>
    <cellStyle name="Note 8 7 2 7" xfId="14342" xr:uid="{00000000-0005-0000-0000-000066370000}"/>
    <cellStyle name="Note 8 7 2 7 2" xfId="14343" xr:uid="{00000000-0005-0000-0000-000067370000}"/>
    <cellStyle name="Note 8 7 2 8" xfId="14344" xr:uid="{00000000-0005-0000-0000-000068370000}"/>
    <cellStyle name="Note 8 7 2 8 2" xfId="14345" xr:uid="{00000000-0005-0000-0000-000069370000}"/>
    <cellStyle name="Note 8 7 2 9" xfId="14346" xr:uid="{00000000-0005-0000-0000-00006A370000}"/>
    <cellStyle name="Note 8 7 2 9 2" xfId="14347" xr:uid="{00000000-0005-0000-0000-00006B370000}"/>
    <cellStyle name="Note 8 7 3" xfId="14348" xr:uid="{00000000-0005-0000-0000-00006C370000}"/>
    <cellStyle name="Note 8 7 3 10" xfId="14349" xr:uid="{00000000-0005-0000-0000-00006D370000}"/>
    <cellStyle name="Note 8 7 3 10 2" xfId="14350" xr:uid="{00000000-0005-0000-0000-00006E370000}"/>
    <cellStyle name="Note 8 7 3 11" xfId="14351" xr:uid="{00000000-0005-0000-0000-00006F370000}"/>
    <cellStyle name="Note 8 7 3 11 2" xfId="14352" xr:uid="{00000000-0005-0000-0000-000070370000}"/>
    <cellStyle name="Note 8 7 3 12" xfId="14353" xr:uid="{00000000-0005-0000-0000-000071370000}"/>
    <cellStyle name="Note 8 7 3 12 2" xfId="14354" xr:uid="{00000000-0005-0000-0000-000072370000}"/>
    <cellStyle name="Note 8 7 3 13" xfId="14355" xr:uid="{00000000-0005-0000-0000-000073370000}"/>
    <cellStyle name="Note 8 7 3 13 2" xfId="14356" xr:uid="{00000000-0005-0000-0000-000074370000}"/>
    <cellStyle name="Note 8 7 3 14" xfId="14357" xr:uid="{00000000-0005-0000-0000-000075370000}"/>
    <cellStyle name="Note 8 7 3 14 2" xfId="14358" xr:uid="{00000000-0005-0000-0000-000076370000}"/>
    <cellStyle name="Note 8 7 3 15" xfId="14359" xr:uid="{00000000-0005-0000-0000-000077370000}"/>
    <cellStyle name="Note 8 7 3 15 2" xfId="14360" xr:uid="{00000000-0005-0000-0000-000078370000}"/>
    <cellStyle name="Note 8 7 3 16" xfId="14361" xr:uid="{00000000-0005-0000-0000-000079370000}"/>
    <cellStyle name="Note 8 7 3 2" xfId="14362" xr:uid="{00000000-0005-0000-0000-00007A370000}"/>
    <cellStyle name="Note 8 7 3 2 2" xfId="14363" xr:uid="{00000000-0005-0000-0000-00007B370000}"/>
    <cellStyle name="Note 8 7 3 3" xfId="14364" xr:uid="{00000000-0005-0000-0000-00007C370000}"/>
    <cellStyle name="Note 8 7 3 3 2" xfId="14365" xr:uid="{00000000-0005-0000-0000-00007D370000}"/>
    <cellStyle name="Note 8 7 3 4" xfId="14366" xr:uid="{00000000-0005-0000-0000-00007E370000}"/>
    <cellStyle name="Note 8 7 3 4 2" xfId="14367" xr:uid="{00000000-0005-0000-0000-00007F370000}"/>
    <cellStyle name="Note 8 7 3 5" xfId="14368" xr:uid="{00000000-0005-0000-0000-000080370000}"/>
    <cellStyle name="Note 8 7 3 5 2" xfId="14369" xr:uid="{00000000-0005-0000-0000-000081370000}"/>
    <cellStyle name="Note 8 7 3 6" xfId="14370" xr:uid="{00000000-0005-0000-0000-000082370000}"/>
    <cellStyle name="Note 8 7 3 6 2" xfId="14371" xr:uid="{00000000-0005-0000-0000-000083370000}"/>
    <cellStyle name="Note 8 7 3 7" xfId="14372" xr:uid="{00000000-0005-0000-0000-000084370000}"/>
    <cellStyle name="Note 8 7 3 7 2" xfId="14373" xr:uid="{00000000-0005-0000-0000-000085370000}"/>
    <cellStyle name="Note 8 7 3 8" xfId="14374" xr:uid="{00000000-0005-0000-0000-000086370000}"/>
    <cellStyle name="Note 8 7 3 8 2" xfId="14375" xr:uid="{00000000-0005-0000-0000-000087370000}"/>
    <cellStyle name="Note 8 7 3 9" xfId="14376" xr:uid="{00000000-0005-0000-0000-000088370000}"/>
    <cellStyle name="Note 8 7 3 9 2" xfId="14377" xr:uid="{00000000-0005-0000-0000-000089370000}"/>
    <cellStyle name="Note 8 7 4" xfId="14378" xr:uid="{00000000-0005-0000-0000-00008A370000}"/>
    <cellStyle name="Note 8 7 4 10" xfId="14379" xr:uid="{00000000-0005-0000-0000-00008B370000}"/>
    <cellStyle name="Note 8 7 4 10 2" xfId="14380" xr:uid="{00000000-0005-0000-0000-00008C370000}"/>
    <cellStyle name="Note 8 7 4 11" xfId="14381" xr:uid="{00000000-0005-0000-0000-00008D370000}"/>
    <cellStyle name="Note 8 7 4 11 2" xfId="14382" xr:uid="{00000000-0005-0000-0000-00008E370000}"/>
    <cellStyle name="Note 8 7 4 12" xfId="14383" xr:uid="{00000000-0005-0000-0000-00008F370000}"/>
    <cellStyle name="Note 8 7 4 12 2" xfId="14384" xr:uid="{00000000-0005-0000-0000-000090370000}"/>
    <cellStyle name="Note 8 7 4 13" xfId="14385" xr:uid="{00000000-0005-0000-0000-000091370000}"/>
    <cellStyle name="Note 8 7 4 13 2" xfId="14386" xr:uid="{00000000-0005-0000-0000-000092370000}"/>
    <cellStyle name="Note 8 7 4 14" xfId="14387" xr:uid="{00000000-0005-0000-0000-000093370000}"/>
    <cellStyle name="Note 8 7 4 14 2" xfId="14388" xr:uid="{00000000-0005-0000-0000-000094370000}"/>
    <cellStyle name="Note 8 7 4 15" xfId="14389" xr:uid="{00000000-0005-0000-0000-000095370000}"/>
    <cellStyle name="Note 8 7 4 15 2" xfId="14390" xr:uid="{00000000-0005-0000-0000-000096370000}"/>
    <cellStyle name="Note 8 7 4 16" xfId="14391" xr:uid="{00000000-0005-0000-0000-000097370000}"/>
    <cellStyle name="Note 8 7 4 2" xfId="14392" xr:uid="{00000000-0005-0000-0000-000098370000}"/>
    <cellStyle name="Note 8 7 4 2 2" xfId="14393" xr:uid="{00000000-0005-0000-0000-000099370000}"/>
    <cellStyle name="Note 8 7 4 3" xfId="14394" xr:uid="{00000000-0005-0000-0000-00009A370000}"/>
    <cellStyle name="Note 8 7 4 3 2" xfId="14395" xr:uid="{00000000-0005-0000-0000-00009B370000}"/>
    <cellStyle name="Note 8 7 4 4" xfId="14396" xr:uid="{00000000-0005-0000-0000-00009C370000}"/>
    <cellStyle name="Note 8 7 4 4 2" xfId="14397" xr:uid="{00000000-0005-0000-0000-00009D370000}"/>
    <cellStyle name="Note 8 7 4 5" xfId="14398" xr:uid="{00000000-0005-0000-0000-00009E370000}"/>
    <cellStyle name="Note 8 7 4 5 2" xfId="14399" xr:uid="{00000000-0005-0000-0000-00009F370000}"/>
    <cellStyle name="Note 8 7 4 6" xfId="14400" xr:uid="{00000000-0005-0000-0000-0000A0370000}"/>
    <cellStyle name="Note 8 7 4 6 2" xfId="14401" xr:uid="{00000000-0005-0000-0000-0000A1370000}"/>
    <cellStyle name="Note 8 7 4 7" xfId="14402" xr:uid="{00000000-0005-0000-0000-0000A2370000}"/>
    <cellStyle name="Note 8 7 4 7 2" xfId="14403" xr:uid="{00000000-0005-0000-0000-0000A3370000}"/>
    <cellStyle name="Note 8 7 4 8" xfId="14404" xr:uid="{00000000-0005-0000-0000-0000A4370000}"/>
    <cellStyle name="Note 8 7 4 8 2" xfId="14405" xr:uid="{00000000-0005-0000-0000-0000A5370000}"/>
    <cellStyle name="Note 8 7 4 9" xfId="14406" xr:uid="{00000000-0005-0000-0000-0000A6370000}"/>
    <cellStyle name="Note 8 7 4 9 2" xfId="14407" xr:uid="{00000000-0005-0000-0000-0000A7370000}"/>
    <cellStyle name="Note 8 7 5" xfId="14408" xr:uid="{00000000-0005-0000-0000-0000A8370000}"/>
    <cellStyle name="Note 8 7 5 10" xfId="14409" xr:uid="{00000000-0005-0000-0000-0000A9370000}"/>
    <cellStyle name="Note 8 7 5 10 2" xfId="14410" xr:uid="{00000000-0005-0000-0000-0000AA370000}"/>
    <cellStyle name="Note 8 7 5 11" xfId="14411" xr:uid="{00000000-0005-0000-0000-0000AB370000}"/>
    <cellStyle name="Note 8 7 5 11 2" xfId="14412" xr:uid="{00000000-0005-0000-0000-0000AC370000}"/>
    <cellStyle name="Note 8 7 5 12" xfId="14413" xr:uid="{00000000-0005-0000-0000-0000AD370000}"/>
    <cellStyle name="Note 8 7 5 12 2" xfId="14414" xr:uid="{00000000-0005-0000-0000-0000AE370000}"/>
    <cellStyle name="Note 8 7 5 13" xfId="14415" xr:uid="{00000000-0005-0000-0000-0000AF370000}"/>
    <cellStyle name="Note 8 7 5 13 2" xfId="14416" xr:uid="{00000000-0005-0000-0000-0000B0370000}"/>
    <cellStyle name="Note 8 7 5 14" xfId="14417" xr:uid="{00000000-0005-0000-0000-0000B1370000}"/>
    <cellStyle name="Note 8 7 5 14 2" xfId="14418" xr:uid="{00000000-0005-0000-0000-0000B2370000}"/>
    <cellStyle name="Note 8 7 5 15" xfId="14419" xr:uid="{00000000-0005-0000-0000-0000B3370000}"/>
    <cellStyle name="Note 8 7 5 2" xfId="14420" xr:uid="{00000000-0005-0000-0000-0000B4370000}"/>
    <cellStyle name="Note 8 7 5 2 2" xfId="14421" xr:uid="{00000000-0005-0000-0000-0000B5370000}"/>
    <cellStyle name="Note 8 7 5 3" xfId="14422" xr:uid="{00000000-0005-0000-0000-0000B6370000}"/>
    <cellStyle name="Note 8 7 5 3 2" xfId="14423" xr:uid="{00000000-0005-0000-0000-0000B7370000}"/>
    <cellStyle name="Note 8 7 5 4" xfId="14424" xr:uid="{00000000-0005-0000-0000-0000B8370000}"/>
    <cellStyle name="Note 8 7 5 4 2" xfId="14425" xr:uid="{00000000-0005-0000-0000-0000B9370000}"/>
    <cellStyle name="Note 8 7 5 5" xfId="14426" xr:uid="{00000000-0005-0000-0000-0000BA370000}"/>
    <cellStyle name="Note 8 7 5 5 2" xfId="14427" xr:uid="{00000000-0005-0000-0000-0000BB370000}"/>
    <cellStyle name="Note 8 7 5 6" xfId="14428" xr:uid="{00000000-0005-0000-0000-0000BC370000}"/>
    <cellStyle name="Note 8 7 5 6 2" xfId="14429" xr:uid="{00000000-0005-0000-0000-0000BD370000}"/>
    <cellStyle name="Note 8 7 5 7" xfId="14430" xr:uid="{00000000-0005-0000-0000-0000BE370000}"/>
    <cellStyle name="Note 8 7 5 7 2" xfId="14431" xr:uid="{00000000-0005-0000-0000-0000BF370000}"/>
    <cellStyle name="Note 8 7 5 8" xfId="14432" xr:uid="{00000000-0005-0000-0000-0000C0370000}"/>
    <cellStyle name="Note 8 7 5 8 2" xfId="14433" xr:uid="{00000000-0005-0000-0000-0000C1370000}"/>
    <cellStyle name="Note 8 7 5 9" xfId="14434" xr:uid="{00000000-0005-0000-0000-0000C2370000}"/>
    <cellStyle name="Note 8 7 5 9 2" xfId="14435" xr:uid="{00000000-0005-0000-0000-0000C3370000}"/>
    <cellStyle name="Note 8 7 6" xfId="14436" xr:uid="{00000000-0005-0000-0000-0000C4370000}"/>
    <cellStyle name="Note 8 7 6 2" xfId="14437" xr:uid="{00000000-0005-0000-0000-0000C5370000}"/>
    <cellStyle name="Note 8 7 7" xfId="14438" xr:uid="{00000000-0005-0000-0000-0000C6370000}"/>
    <cellStyle name="Note 8 7 7 2" xfId="14439" xr:uid="{00000000-0005-0000-0000-0000C7370000}"/>
    <cellStyle name="Note 8 7 8" xfId="14440" xr:uid="{00000000-0005-0000-0000-0000C8370000}"/>
    <cellStyle name="Note 8 7 8 2" xfId="14441" xr:uid="{00000000-0005-0000-0000-0000C9370000}"/>
    <cellStyle name="Note 8 7 9" xfId="14442" xr:uid="{00000000-0005-0000-0000-0000CA370000}"/>
    <cellStyle name="Note 8 7 9 2" xfId="14443" xr:uid="{00000000-0005-0000-0000-0000CB370000}"/>
    <cellStyle name="Note 8 8" xfId="14444" xr:uid="{00000000-0005-0000-0000-0000CC370000}"/>
    <cellStyle name="Note 8 8 10" xfId="14445" xr:uid="{00000000-0005-0000-0000-0000CD370000}"/>
    <cellStyle name="Note 8 8 10 2" xfId="14446" xr:uid="{00000000-0005-0000-0000-0000CE370000}"/>
    <cellStyle name="Note 8 8 11" xfId="14447" xr:uid="{00000000-0005-0000-0000-0000CF370000}"/>
    <cellStyle name="Note 8 8 11 2" xfId="14448" xr:uid="{00000000-0005-0000-0000-0000D0370000}"/>
    <cellStyle name="Note 8 8 12" xfId="14449" xr:uid="{00000000-0005-0000-0000-0000D1370000}"/>
    <cellStyle name="Note 8 8 12 2" xfId="14450" xr:uid="{00000000-0005-0000-0000-0000D2370000}"/>
    <cellStyle name="Note 8 8 13" xfId="14451" xr:uid="{00000000-0005-0000-0000-0000D3370000}"/>
    <cellStyle name="Note 8 8 13 2" xfId="14452" xr:uid="{00000000-0005-0000-0000-0000D4370000}"/>
    <cellStyle name="Note 8 8 14" xfId="14453" xr:uid="{00000000-0005-0000-0000-0000D5370000}"/>
    <cellStyle name="Note 8 8 14 2" xfId="14454" xr:uid="{00000000-0005-0000-0000-0000D6370000}"/>
    <cellStyle name="Note 8 8 15" xfId="14455" xr:uid="{00000000-0005-0000-0000-0000D7370000}"/>
    <cellStyle name="Note 8 8 15 2" xfId="14456" xr:uid="{00000000-0005-0000-0000-0000D8370000}"/>
    <cellStyle name="Note 8 8 16" xfId="14457" xr:uid="{00000000-0005-0000-0000-0000D9370000}"/>
    <cellStyle name="Note 8 8 16 2" xfId="14458" xr:uid="{00000000-0005-0000-0000-0000DA370000}"/>
    <cellStyle name="Note 8 8 17" xfId="14459" xr:uid="{00000000-0005-0000-0000-0000DB370000}"/>
    <cellStyle name="Note 8 8 17 2" xfId="14460" xr:uid="{00000000-0005-0000-0000-0000DC370000}"/>
    <cellStyle name="Note 8 8 18" xfId="14461" xr:uid="{00000000-0005-0000-0000-0000DD370000}"/>
    <cellStyle name="Note 8 8 2" xfId="14462" xr:uid="{00000000-0005-0000-0000-0000DE370000}"/>
    <cellStyle name="Note 8 8 2 10" xfId="14463" xr:uid="{00000000-0005-0000-0000-0000DF370000}"/>
    <cellStyle name="Note 8 8 2 10 2" xfId="14464" xr:uid="{00000000-0005-0000-0000-0000E0370000}"/>
    <cellStyle name="Note 8 8 2 11" xfId="14465" xr:uid="{00000000-0005-0000-0000-0000E1370000}"/>
    <cellStyle name="Note 8 8 2 11 2" xfId="14466" xr:uid="{00000000-0005-0000-0000-0000E2370000}"/>
    <cellStyle name="Note 8 8 2 12" xfId="14467" xr:uid="{00000000-0005-0000-0000-0000E3370000}"/>
    <cellStyle name="Note 8 8 2 12 2" xfId="14468" xr:uid="{00000000-0005-0000-0000-0000E4370000}"/>
    <cellStyle name="Note 8 8 2 13" xfId="14469" xr:uid="{00000000-0005-0000-0000-0000E5370000}"/>
    <cellStyle name="Note 8 8 2 13 2" xfId="14470" xr:uid="{00000000-0005-0000-0000-0000E6370000}"/>
    <cellStyle name="Note 8 8 2 14" xfId="14471" xr:uid="{00000000-0005-0000-0000-0000E7370000}"/>
    <cellStyle name="Note 8 8 2 14 2" xfId="14472" xr:uid="{00000000-0005-0000-0000-0000E8370000}"/>
    <cellStyle name="Note 8 8 2 15" xfId="14473" xr:uid="{00000000-0005-0000-0000-0000E9370000}"/>
    <cellStyle name="Note 8 8 2 15 2" xfId="14474" xr:uid="{00000000-0005-0000-0000-0000EA370000}"/>
    <cellStyle name="Note 8 8 2 16" xfId="14475" xr:uid="{00000000-0005-0000-0000-0000EB370000}"/>
    <cellStyle name="Note 8 8 2 16 2" xfId="14476" xr:uid="{00000000-0005-0000-0000-0000EC370000}"/>
    <cellStyle name="Note 8 8 2 17" xfId="14477" xr:uid="{00000000-0005-0000-0000-0000ED370000}"/>
    <cellStyle name="Note 8 8 2 17 2" xfId="14478" xr:uid="{00000000-0005-0000-0000-0000EE370000}"/>
    <cellStyle name="Note 8 8 2 18" xfId="14479" xr:uid="{00000000-0005-0000-0000-0000EF370000}"/>
    <cellStyle name="Note 8 8 2 2" xfId="14480" xr:uid="{00000000-0005-0000-0000-0000F0370000}"/>
    <cellStyle name="Note 8 8 2 2 2" xfId="14481" xr:uid="{00000000-0005-0000-0000-0000F1370000}"/>
    <cellStyle name="Note 8 8 2 3" xfId="14482" xr:uid="{00000000-0005-0000-0000-0000F2370000}"/>
    <cellStyle name="Note 8 8 2 3 2" xfId="14483" xr:uid="{00000000-0005-0000-0000-0000F3370000}"/>
    <cellStyle name="Note 8 8 2 4" xfId="14484" xr:uid="{00000000-0005-0000-0000-0000F4370000}"/>
    <cellStyle name="Note 8 8 2 4 2" xfId="14485" xr:uid="{00000000-0005-0000-0000-0000F5370000}"/>
    <cellStyle name="Note 8 8 2 5" xfId="14486" xr:uid="{00000000-0005-0000-0000-0000F6370000}"/>
    <cellStyle name="Note 8 8 2 5 2" xfId="14487" xr:uid="{00000000-0005-0000-0000-0000F7370000}"/>
    <cellStyle name="Note 8 8 2 6" xfId="14488" xr:uid="{00000000-0005-0000-0000-0000F8370000}"/>
    <cellStyle name="Note 8 8 2 6 2" xfId="14489" xr:uid="{00000000-0005-0000-0000-0000F9370000}"/>
    <cellStyle name="Note 8 8 2 7" xfId="14490" xr:uid="{00000000-0005-0000-0000-0000FA370000}"/>
    <cellStyle name="Note 8 8 2 7 2" xfId="14491" xr:uid="{00000000-0005-0000-0000-0000FB370000}"/>
    <cellStyle name="Note 8 8 2 8" xfId="14492" xr:uid="{00000000-0005-0000-0000-0000FC370000}"/>
    <cellStyle name="Note 8 8 2 8 2" xfId="14493" xr:uid="{00000000-0005-0000-0000-0000FD370000}"/>
    <cellStyle name="Note 8 8 2 9" xfId="14494" xr:uid="{00000000-0005-0000-0000-0000FE370000}"/>
    <cellStyle name="Note 8 8 2 9 2" xfId="14495" xr:uid="{00000000-0005-0000-0000-0000FF370000}"/>
    <cellStyle name="Note 8 8 3" xfId="14496" xr:uid="{00000000-0005-0000-0000-000000380000}"/>
    <cellStyle name="Note 8 8 3 10" xfId="14497" xr:uid="{00000000-0005-0000-0000-000001380000}"/>
    <cellStyle name="Note 8 8 3 10 2" xfId="14498" xr:uid="{00000000-0005-0000-0000-000002380000}"/>
    <cellStyle name="Note 8 8 3 11" xfId="14499" xr:uid="{00000000-0005-0000-0000-000003380000}"/>
    <cellStyle name="Note 8 8 3 11 2" xfId="14500" xr:uid="{00000000-0005-0000-0000-000004380000}"/>
    <cellStyle name="Note 8 8 3 12" xfId="14501" xr:uid="{00000000-0005-0000-0000-000005380000}"/>
    <cellStyle name="Note 8 8 3 12 2" xfId="14502" xr:uid="{00000000-0005-0000-0000-000006380000}"/>
    <cellStyle name="Note 8 8 3 13" xfId="14503" xr:uid="{00000000-0005-0000-0000-000007380000}"/>
    <cellStyle name="Note 8 8 3 13 2" xfId="14504" xr:uid="{00000000-0005-0000-0000-000008380000}"/>
    <cellStyle name="Note 8 8 3 14" xfId="14505" xr:uid="{00000000-0005-0000-0000-000009380000}"/>
    <cellStyle name="Note 8 8 3 14 2" xfId="14506" xr:uid="{00000000-0005-0000-0000-00000A380000}"/>
    <cellStyle name="Note 8 8 3 15" xfId="14507" xr:uid="{00000000-0005-0000-0000-00000B380000}"/>
    <cellStyle name="Note 8 8 3 15 2" xfId="14508" xr:uid="{00000000-0005-0000-0000-00000C380000}"/>
    <cellStyle name="Note 8 8 3 16" xfId="14509" xr:uid="{00000000-0005-0000-0000-00000D380000}"/>
    <cellStyle name="Note 8 8 3 2" xfId="14510" xr:uid="{00000000-0005-0000-0000-00000E380000}"/>
    <cellStyle name="Note 8 8 3 2 2" xfId="14511" xr:uid="{00000000-0005-0000-0000-00000F380000}"/>
    <cellStyle name="Note 8 8 3 3" xfId="14512" xr:uid="{00000000-0005-0000-0000-000010380000}"/>
    <cellStyle name="Note 8 8 3 3 2" xfId="14513" xr:uid="{00000000-0005-0000-0000-000011380000}"/>
    <cellStyle name="Note 8 8 3 4" xfId="14514" xr:uid="{00000000-0005-0000-0000-000012380000}"/>
    <cellStyle name="Note 8 8 3 4 2" xfId="14515" xr:uid="{00000000-0005-0000-0000-000013380000}"/>
    <cellStyle name="Note 8 8 3 5" xfId="14516" xr:uid="{00000000-0005-0000-0000-000014380000}"/>
    <cellStyle name="Note 8 8 3 5 2" xfId="14517" xr:uid="{00000000-0005-0000-0000-000015380000}"/>
    <cellStyle name="Note 8 8 3 6" xfId="14518" xr:uid="{00000000-0005-0000-0000-000016380000}"/>
    <cellStyle name="Note 8 8 3 6 2" xfId="14519" xr:uid="{00000000-0005-0000-0000-000017380000}"/>
    <cellStyle name="Note 8 8 3 7" xfId="14520" xr:uid="{00000000-0005-0000-0000-000018380000}"/>
    <cellStyle name="Note 8 8 3 7 2" xfId="14521" xr:uid="{00000000-0005-0000-0000-000019380000}"/>
    <cellStyle name="Note 8 8 3 8" xfId="14522" xr:uid="{00000000-0005-0000-0000-00001A380000}"/>
    <cellStyle name="Note 8 8 3 8 2" xfId="14523" xr:uid="{00000000-0005-0000-0000-00001B380000}"/>
    <cellStyle name="Note 8 8 3 9" xfId="14524" xr:uid="{00000000-0005-0000-0000-00001C380000}"/>
    <cellStyle name="Note 8 8 3 9 2" xfId="14525" xr:uid="{00000000-0005-0000-0000-00001D380000}"/>
    <cellStyle name="Note 8 8 4" xfId="14526" xr:uid="{00000000-0005-0000-0000-00001E380000}"/>
    <cellStyle name="Note 8 8 4 10" xfId="14527" xr:uid="{00000000-0005-0000-0000-00001F380000}"/>
    <cellStyle name="Note 8 8 4 10 2" xfId="14528" xr:uid="{00000000-0005-0000-0000-000020380000}"/>
    <cellStyle name="Note 8 8 4 11" xfId="14529" xr:uid="{00000000-0005-0000-0000-000021380000}"/>
    <cellStyle name="Note 8 8 4 11 2" xfId="14530" xr:uid="{00000000-0005-0000-0000-000022380000}"/>
    <cellStyle name="Note 8 8 4 12" xfId="14531" xr:uid="{00000000-0005-0000-0000-000023380000}"/>
    <cellStyle name="Note 8 8 4 12 2" xfId="14532" xr:uid="{00000000-0005-0000-0000-000024380000}"/>
    <cellStyle name="Note 8 8 4 13" xfId="14533" xr:uid="{00000000-0005-0000-0000-000025380000}"/>
    <cellStyle name="Note 8 8 4 13 2" xfId="14534" xr:uid="{00000000-0005-0000-0000-000026380000}"/>
    <cellStyle name="Note 8 8 4 14" xfId="14535" xr:uid="{00000000-0005-0000-0000-000027380000}"/>
    <cellStyle name="Note 8 8 4 14 2" xfId="14536" xr:uid="{00000000-0005-0000-0000-000028380000}"/>
    <cellStyle name="Note 8 8 4 15" xfId="14537" xr:uid="{00000000-0005-0000-0000-000029380000}"/>
    <cellStyle name="Note 8 8 4 15 2" xfId="14538" xr:uid="{00000000-0005-0000-0000-00002A380000}"/>
    <cellStyle name="Note 8 8 4 16" xfId="14539" xr:uid="{00000000-0005-0000-0000-00002B380000}"/>
    <cellStyle name="Note 8 8 4 2" xfId="14540" xr:uid="{00000000-0005-0000-0000-00002C380000}"/>
    <cellStyle name="Note 8 8 4 2 2" xfId="14541" xr:uid="{00000000-0005-0000-0000-00002D380000}"/>
    <cellStyle name="Note 8 8 4 3" xfId="14542" xr:uid="{00000000-0005-0000-0000-00002E380000}"/>
    <cellStyle name="Note 8 8 4 3 2" xfId="14543" xr:uid="{00000000-0005-0000-0000-00002F380000}"/>
    <cellStyle name="Note 8 8 4 4" xfId="14544" xr:uid="{00000000-0005-0000-0000-000030380000}"/>
    <cellStyle name="Note 8 8 4 4 2" xfId="14545" xr:uid="{00000000-0005-0000-0000-000031380000}"/>
    <cellStyle name="Note 8 8 4 5" xfId="14546" xr:uid="{00000000-0005-0000-0000-000032380000}"/>
    <cellStyle name="Note 8 8 4 5 2" xfId="14547" xr:uid="{00000000-0005-0000-0000-000033380000}"/>
    <cellStyle name="Note 8 8 4 6" xfId="14548" xr:uid="{00000000-0005-0000-0000-000034380000}"/>
    <cellStyle name="Note 8 8 4 6 2" xfId="14549" xr:uid="{00000000-0005-0000-0000-000035380000}"/>
    <cellStyle name="Note 8 8 4 7" xfId="14550" xr:uid="{00000000-0005-0000-0000-000036380000}"/>
    <cellStyle name="Note 8 8 4 7 2" xfId="14551" xr:uid="{00000000-0005-0000-0000-000037380000}"/>
    <cellStyle name="Note 8 8 4 8" xfId="14552" xr:uid="{00000000-0005-0000-0000-000038380000}"/>
    <cellStyle name="Note 8 8 4 8 2" xfId="14553" xr:uid="{00000000-0005-0000-0000-000039380000}"/>
    <cellStyle name="Note 8 8 4 9" xfId="14554" xr:uid="{00000000-0005-0000-0000-00003A380000}"/>
    <cellStyle name="Note 8 8 4 9 2" xfId="14555" xr:uid="{00000000-0005-0000-0000-00003B380000}"/>
    <cellStyle name="Note 8 8 5" xfId="14556" xr:uid="{00000000-0005-0000-0000-00003C380000}"/>
    <cellStyle name="Note 8 8 5 10" xfId="14557" xr:uid="{00000000-0005-0000-0000-00003D380000}"/>
    <cellStyle name="Note 8 8 5 10 2" xfId="14558" xr:uid="{00000000-0005-0000-0000-00003E380000}"/>
    <cellStyle name="Note 8 8 5 11" xfId="14559" xr:uid="{00000000-0005-0000-0000-00003F380000}"/>
    <cellStyle name="Note 8 8 5 11 2" xfId="14560" xr:uid="{00000000-0005-0000-0000-000040380000}"/>
    <cellStyle name="Note 8 8 5 12" xfId="14561" xr:uid="{00000000-0005-0000-0000-000041380000}"/>
    <cellStyle name="Note 8 8 5 12 2" xfId="14562" xr:uid="{00000000-0005-0000-0000-000042380000}"/>
    <cellStyle name="Note 8 8 5 13" xfId="14563" xr:uid="{00000000-0005-0000-0000-000043380000}"/>
    <cellStyle name="Note 8 8 5 13 2" xfId="14564" xr:uid="{00000000-0005-0000-0000-000044380000}"/>
    <cellStyle name="Note 8 8 5 14" xfId="14565" xr:uid="{00000000-0005-0000-0000-000045380000}"/>
    <cellStyle name="Note 8 8 5 2" xfId="14566" xr:uid="{00000000-0005-0000-0000-000046380000}"/>
    <cellStyle name="Note 8 8 5 2 2" xfId="14567" xr:uid="{00000000-0005-0000-0000-000047380000}"/>
    <cellStyle name="Note 8 8 5 3" xfId="14568" xr:uid="{00000000-0005-0000-0000-000048380000}"/>
    <cellStyle name="Note 8 8 5 3 2" xfId="14569" xr:uid="{00000000-0005-0000-0000-000049380000}"/>
    <cellStyle name="Note 8 8 5 4" xfId="14570" xr:uid="{00000000-0005-0000-0000-00004A380000}"/>
    <cellStyle name="Note 8 8 5 4 2" xfId="14571" xr:uid="{00000000-0005-0000-0000-00004B380000}"/>
    <cellStyle name="Note 8 8 5 5" xfId="14572" xr:uid="{00000000-0005-0000-0000-00004C380000}"/>
    <cellStyle name="Note 8 8 5 5 2" xfId="14573" xr:uid="{00000000-0005-0000-0000-00004D380000}"/>
    <cellStyle name="Note 8 8 5 6" xfId="14574" xr:uid="{00000000-0005-0000-0000-00004E380000}"/>
    <cellStyle name="Note 8 8 5 6 2" xfId="14575" xr:uid="{00000000-0005-0000-0000-00004F380000}"/>
    <cellStyle name="Note 8 8 5 7" xfId="14576" xr:uid="{00000000-0005-0000-0000-000050380000}"/>
    <cellStyle name="Note 8 8 5 7 2" xfId="14577" xr:uid="{00000000-0005-0000-0000-000051380000}"/>
    <cellStyle name="Note 8 8 5 8" xfId="14578" xr:uid="{00000000-0005-0000-0000-000052380000}"/>
    <cellStyle name="Note 8 8 5 8 2" xfId="14579" xr:uid="{00000000-0005-0000-0000-000053380000}"/>
    <cellStyle name="Note 8 8 5 9" xfId="14580" xr:uid="{00000000-0005-0000-0000-000054380000}"/>
    <cellStyle name="Note 8 8 5 9 2" xfId="14581" xr:uid="{00000000-0005-0000-0000-000055380000}"/>
    <cellStyle name="Note 8 8 6" xfId="14582" xr:uid="{00000000-0005-0000-0000-000056380000}"/>
    <cellStyle name="Note 8 8 6 2" xfId="14583" xr:uid="{00000000-0005-0000-0000-000057380000}"/>
    <cellStyle name="Note 8 8 7" xfId="14584" xr:uid="{00000000-0005-0000-0000-000058380000}"/>
    <cellStyle name="Note 8 8 7 2" xfId="14585" xr:uid="{00000000-0005-0000-0000-000059380000}"/>
    <cellStyle name="Note 8 8 8" xfId="14586" xr:uid="{00000000-0005-0000-0000-00005A380000}"/>
    <cellStyle name="Note 8 8 8 2" xfId="14587" xr:uid="{00000000-0005-0000-0000-00005B380000}"/>
    <cellStyle name="Note 8 8 9" xfId="14588" xr:uid="{00000000-0005-0000-0000-00005C380000}"/>
    <cellStyle name="Note 8 8 9 2" xfId="14589" xr:uid="{00000000-0005-0000-0000-00005D380000}"/>
    <cellStyle name="Note 8 9" xfId="14590" xr:uid="{00000000-0005-0000-0000-00005E380000}"/>
    <cellStyle name="Note 8 9 10" xfId="14591" xr:uid="{00000000-0005-0000-0000-00005F380000}"/>
    <cellStyle name="Note 8 9 10 2" xfId="14592" xr:uid="{00000000-0005-0000-0000-000060380000}"/>
    <cellStyle name="Note 8 9 11" xfId="14593" xr:uid="{00000000-0005-0000-0000-000061380000}"/>
    <cellStyle name="Note 8 9 11 2" xfId="14594" xr:uid="{00000000-0005-0000-0000-000062380000}"/>
    <cellStyle name="Note 8 9 12" xfId="14595" xr:uid="{00000000-0005-0000-0000-000063380000}"/>
    <cellStyle name="Note 8 9 12 2" xfId="14596" xr:uid="{00000000-0005-0000-0000-000064380000}"/>
    <cellStyle name="Note 8 9 13" xfId="14597" xr:uid="{00000000-0005-0000-0000-000065380000}"/>
    <cellStyle name="Note 8 9 13 2" xfId="14598" xr:uid="{00000000-0005-0000-0000-000066380000}"/>
    <cellStyle name="Note 8 9 14" xfId="14599" xr:uid="{00000000-0005-0000-0000-000067380000}"/>
    <cellStyle name="Note 8 9 14 2" xfId="14600" xr:uid="{00000000-0005-0000-0000-000068380000}"/>
    <cellStyle name="Note 8 9 15" xfId="14601" xr:uid="{00000000-0005-0000-0000-000069380000}"/>
    <cellStyle name="Note 8 9 15 2" xfId="14602" xr:uid="{00000000-0005-0000-0000-00006A380000}"/>
    <cellStyle name="Note 8 9 16" xfId="14603" xr:uid="{00000000-0005-0000-0000-00006B380000}"/>
    <cellStyle name="Note 8 9 16 2" xfId="14604" xr:uid="{00000000-0005-0000-0000-00006C380000}"/>
    <cellStyle name="Note 8 9 17" xfId="14605" xr:uid="{00000000-0005-0000-0000-00006D380000}"/>
    <cellStyle name="Note 8 9 17 2" xfId="14606" xr:uid="{00000000-0005-0000-0000-00006E380000}"/>
    <cellStyle name="Note 8 9 18" xfId="14607" xr:uid="{00000000-0005-0000-0000-00006F380000}"/>
    <cellStyle name="Note 8 9 2" xfId="14608" xr:uid="{00000000-0005-0000-0000-000070380000}"/>
    <cellStyle name="Note 8 9 2 10" xfId="14609" xr:uid="{00000000-0005-0000-0000-000071380000}"/>
    <cellStyle name="Note 8 9 2 10 2" xfId="14610" xr:uid="{00000000-0005-0000-0000-000072380000}"/>
    <cellStyle name="Note 8 9 2 11" xfId="14611" xr:uid="{00000000-0005-0000-0000-000073380000}"/>
    <cellStyle name="Note 8 9 2 11 2" xfId="14612" xr:uid="{00000000-0005-0000-0000-000074380000}"/>
    <cellStyle name="Note 8 9 2 12" xfId="14613" xr:uid="{00000000-0005-0000-0000-000075380000}"/>
    <cellStyle name="Note 8 9 2 12 2" xfId="14614" xr:uid="{00000000-0005-0000-0000-000076380000}"/>
    <cellStyle name="Note 8 9 2 13" xfId="14615" xr:uid="{00000000-0005-0000-0000-000077380000}"/>
    <cellStyle name="Note 8 9 2 13 2" xfId="14616" xr:uid="{00000000-0005-0000-0000-000078380000}"/>
    <cellStyle name="Note 8 9 2 14" xfId="14617" xr:uid="{00000000-0005-0000-0000-000079380000}"/>
    <cellStyle name="Note 8 9 2 14 2" xfId="14618" xr:uid="{00000000-0005-0000-0000-00007A380000}"/>
    <cellStyle name="Note 8 9 2 15" xfId="14619" xr:uid="{00000000-0005-0000-0000-00007B380000}"/>
    <cellStyle name="Note 8 9 2 15 2" xfId="14620" xr:uid="{00000000-0005-0000-0000-00007C380000}"/>
    <cellStyle name="Note 8 9 2 16" xfId="14621" xr:uid="{00000000-0005-0000-0000-00007D380000}"/>
    <cellStyle name="Note 8 9 2 16 2" xfId="14622" xr:uid="{00000000-0005-0000-0000-00007E380000}"/>
    <cellStyle name="Note 8 9 2 17" xfId="14623" xr:uid="{00000000-0005-0000-0000-00007F380000}"/>
    <cellStyle name="Note 8 9 2 17 2" xfId="14624" xr:uid="{00000000-0005-0000-0000-000080380000}"/>
    <cellStyle name="Note 8 9 2 18" xfId="14625" xr:uid="{00000000-0005-0000-0000-000081380000}"/>
    <cellStyle name="Note 8 9 2 2" xfId="14626" xr:uid="{00000000-0005-0000-0000-000082380000}"/>
    <cellStyle name="Note 8 9 2 2 2" xfId="14627" xr:uid="{00000000-0005-0000-0000-000083380000}"/>
    <cellStyle name="Note 8 9 2 3" xfId="14628" xr:uid="{00000000-0005-0000-0000-000084380000}"/>
    <cellStyle name="Note 8 9 2 3 2" xfId="14629" xr:uid="{00000000-0005-0000-0000-000085380000}"/>
    <cellStyle name="Note 8 9 2 4" xfId="14630" xr:uid="{00000000-0005-0000-0000-000086380000}"/>
    <cellStyle name="Note 8 9 2 4 2" xfId="14631" xr:uid="{00000000-0005-0000-0000-000087380000}"/>
    <cellStyle name="Note 8 9 2 5" xfId="14632" xr:uid="{00000000-0005-0000-0000-000088380000}"/>
    <cellStyle name="Note 8 9 2 5 2" xfId="14633" xr:uid="{00000000-0005-0000-0000-000089380000}"/>
    <cellStyle name="Note 8 9 2 6" xfId="14634" xr:uid="{00000000-0005-0000-0000-00008A380000}"/>
    <cellStyle name="Note 8 9 2 6 2" xfId="14635" xr:uid="{00000000-0005-0000-0000-00008B380000}"/>
    <cellStyle name="Note 8 9 2 7" xfId="14636" xr:uid="{00000000-0005-0000-0000-00008C380000}"/>
    <cellStyle name="Note 8 9 2 7 2" xfId="14637" xr:uid="{00000000-0005-0000-0000-00008D380000}"/>
    <cellStyle name="Note 8 9 2 8" xfId="14638" xr:uid="{00000000-0005-0000-0000-00008E380000}"/>
    <cellStyle name="Note 8 9 2 8 2" xfId="14639" xr:uid="{00000000-0005-0000-0000-00008F380000}"/>
    <cellStyle name="Note 8 9 2 9" xfId="14640" xr:uid="{00000000-0005-0000-0000-000090380000}"/>
    <cellStyle name="Note 8 9 2 9 2" xfId="14641" xr:uid="{00000000-0005-0000-0000-000091380000}"/>
    <cellStyle name="Note 8 9 3" xfId="14642" xr:uid="{00000000-0005-0000-0000-000092380000}"/>
    <cellStyle name="Note 8 9 3 10" xfId="14643" xr:uid="{00000000-0005-0000-0000-000093380000}"/>
    <cellStyle name="Note 8 9 3 10 2" xfId="14644" xr:uid="{00000000-0005-0000-0000-000094380000}"/>
    <cellStyle name="Note 8 9 3 11" xfId="14645" xr:uid="{00000000-0005-0000-0000-000095380000}"/>
    <cellStyle name="Note 8 9 3 11 2" xfId="14646" xr:uid="{00000000-0005-0000-0000-000096380000}"/>
    <cellStyle name="Note 8 9 3 12" xfId="14647" xr:uid="{00000000-0005-0000-0000-000097380000}"/>
    <cellStyle name="Note 8 9 3 12 2" xfId="14648" xr:uid="{00000000-0005-0000-0000-000098380000}"/>
    <cellStyle name="Note 8 9 3 13" xfId="14649" xr:uid="{00000000-0005-0000-0000-000099380000}"/>
    <cellStyle name="Note 8 9 3 13 2" xfId="14650" xr:uid="{00000000-0005-0000-0000-00009A380000}"/>
    <cellStyle name="Note 8 9 3 14" xfId="14651" xr:uid="{00000000-0005-0000-0000-00009B380000}"/>
    <cellStyle name="Note 8 9 3 14 2" xfId="14652" xr:uid="{00000000-0005-0000-0000-00009C380000}"/>
    <cellStyle name="Note 8 9 3 15" xfId="14653" xr:uid="{00000000-0005-0000-0000-00009D380000}"/>
    <cellStyle name="Note 8 9 3 15 2" xfId="14654" xr:uid="{00000000-0005-0000-0000-00009E380000}"/>
    <cellStyle name="Note 8 9 3 16" xfId="14655" xr:uid="{00000000-0005-0000-0000-00009F380000}"/>
    <cellStyle name="Note 8 9 3 2" xfId="14656" xr:uid="{00000000-0005-0000-0000-0000A0380000}"/>
    <cellStyle name="Note 8 9 3 2 2" xfId="14657" xr:uid="{00000000-0005-0000-0000-0000A1380000}"/>
    <cellStyle name="Note 8 9 3 3" xfId="14658" xr:uid="{00000000-0005-0000-0000-0000A2380000}"/>
    <cellStyle name="Note 8 9 3 3 2" xfId="14659" xr:uid="{00000000-0005-0000-0000-0000A3380000}"/>
    <cellStyle name="Note 8 9 3 4" xfId="14660" xr:uid="{00000000-0005-0000-0000-0000A4380000}"/>
    <cellStyle name="Note 8 9 3 4 2" xfId="14661" xr:uid="{00000000-0005-0000-0000-0000A5380000}"/>
    <cellStyle name="Note 8 9 3 5" xfId="14662" xr:uid="{00000000-0005-0000-0000-0000A6380000}"/>
    <cellStyle name="Note 8 9 3 5 2" xfId="14663" xr:uid="{00000000-0005-0000-0000-0000A7380000}"/>
    <cellStyle name="Note 8 9 3 6" xfId="14664" xr:uid="{00000000-0005-0000-0000-0000A8380000}"/>
    <cellStyle name="Note 8 9 3 6 2" xfId="14665" xr:uid="{00000000-0005-0000-0000-0000A9380000}"/>
    <cellStyle name="Note 8 9 3 7" xfId="14666" xr:uid="{00000000-0005-0000-0000-0000AA380000}"/>
    <cellStyle name="Note 8 9 3 7 2" xfId="14667" xr:uid="{00000000-0005-0000-0000-0000AB380000}"/>
    <cellStyle name="Note 8 9 3 8" xfId="14668" xr:uid="{00000000-0005-0000-0000-0000AC380000}"/>
    <cellStyle name="Note 8 9 3 8 2" xfId="14669" xr:uid="{00000000-0005-0000-0000-0000AD380000}"/>
    <cellStyle name="Note 8 9 3 9" xfId="14670" xr:uid="{00000000-0005-0000-0000-0000AE380000}"/>
    <cellStyle name="Note 8 9 3 9 2" xfId="14671" xr:uid="{00000000-0005-0000-0000-0000AF380000}"/>
    <cellStyle name="Note 8 9 4" xfId="14672" xr:uid="{00000000-0005-0000-0000-0000B0380000}"/>
    <cellStyle name="Note 8 9 4 10" xfId="14673" xr:uid="{00000000-0005-0000-0000-0000B1380000}"/>
    <cellStyle name="Note 8 9 4 10 2" xfId="14674" xr:uid="{00000000-0005-0000-0000-0000B2380000}"/>
    <cellStyle name="Note 8 9 4 11" xfId="14675" xr:uid="{00000000-0005-0000-0000-0000B3380000}"/>
    <cellStyle name="Note 8 9 4 11 2" xfId="14676" xr:uid="{00000000-0005-0000-0000-0000B4380000}"/>
    <cellStyle name="Note 8 9 4 12" xfId="14677" xr:uid="{00000000-0005-0000-0000-0000B5380000}"/>
    <cellStyle name="Note 8 9 4 12 2" xfId="14678" xr:uid="{00000000-0005-0000-0000-0000B6380000}"/>
    <cellStyle name="Note 8 9 4 13" xfId="14679" xr:uid="{00000000-0005-0000-0000-0000B7380000}"/>
    <cellStyle name="Note 8 9 4 13 2" xfId="14680" xr:uid="{00000000-0005-0000-0000-0000B8380000}"/>
    <cellStyle name="Note 8 9 4 14" xfId="14681" xr:uid="{00000000-0005-0000-0000-0000B9380000}"/>
    <cellStyle name="Note 8 9 4 14 2" xfId="14682" xr:uid="{00000000-0005-0000-0000-0000BA380000}"/>
    <cellStyle name="Note 8 9 4 15" xfId="14683" xr:uid="{00000000-0005-0000-0000-0000BB380000}"/>
    <cellStyle name="Note 8 9 4 15 2" xfId="14684" xr:uid="{00000000-0005-0000-0000-0000BC380000}"/>
    <cellStyle name="Note 8 9 4 16" xfId="14685" xr:uid="{00000000-0005-0000-0000-0000BD380000}"/>
    <cellStyle name="Note 8 9 4 2" xfId="14686" xr:uid="{00000000-0005-0000-0000-0000BE380000}"/>
    <cellStyle name="Note 8 9 4 2 2" xfId="14687" xr:uid="{00000000-0005-0000-0000-0000BF380000}"/>
    <cellStyle name="Note 8 9 4 3" xfId="14688" xr:uid="{00000000-0005-0000-0000-0000C0380000}"/>
    <cellStyle name="Note 8 9 4 3 2" xfId="14689" xr:uid="{00000000-0005-0000-0000-0000C1380000}"/>
    <cellStyle name="Note 8 9 4 4" xfId="14690" xr:uid="{00000000-0005-0000-0000-0000C2380000}"/>
    <cellStyle name="Note 8 9 4 4 2" xfId="14691" xr:uid="{00000000-0005-0000-0000-0000C3380000}"/>
    <cellStyle name="Note 8 9 4 5" xfId="14692" xr:uid="{00000000-0005-0000-0000-0000C4380000}"/>
    <cellStyle name="Note 8 9 4 5 2" xfId="14693" xr:uid="{00000000-0005-0000-0000-0000C5380000}"/>
    <cellStyle name="Note 8 9 4 6" xfId="14694" xr:uid="{00000000-0005-0000-0000-0000C6380000}"/>
    <cellStyle name="Note 8 9 4 6 2" xfId="14695" xr:uid="{00000000-0005-0000-0000-0000C7380000}"/>
    <cellStyle name="Note 8 9 4 7" xfId="14696" xr:uid="{00000000-0005-0000-0000-0000C8380000}"/>
    <cellStyle name="Note 8 9 4 7 2" xfId="14697" xr:uid="{00000000-0005-0000-0000-0000C9380000}"/>
    <cellStyle name="Note 8 9 4 8" xfId="14698" xr:uid="{00000000-0005-0000-0000-0000CA380000}"/>
    <cellStyle name="Note 8 9 4 8 2" xfId="14699" xr:uid="{00000000-0005-0000-0000-0000CB380000}"/>
    <cellStyle name="Note 8 9 4 9" xfId="14700" xr:uid="{00000000-0005-0000-0000-0000CC380000}"/>
    <cellStyle name="Note 8 9 4 9 2" xfId="14701" xr:uid="{00000000-0005-0000-0000-0000CD380000}"/>
    <cellStyle name="Note 8 9 5" xfId="14702" xr:uid="{00000000-0005-0000-0000-0000CE380000}"/>
    <cellStyle name="Note 8 9 5 10" xfId="14703" xr:uid="{00000000-0005-0000-0000-0000CF380000}"/>
    <cellStyle name="Note 8 9 5 10 2" xfId="14704" xr:uid="{00000000-0005-0000-0000-0000D0380000}"/>
    <cellStyle name="Note 8 9 5 11" xfId="14705" xr:uid="{00000000-0005-0000-0000-0000D1380000}"/>
    <cellStyle name="Note 8 9 5 11 2" xfId="14706" xr:uid="{00000000-0005-0000-0000-0000D2380000}"/>
    <cellStyle name="Note 8 9 5 12" xfId="14707" xr:uid="{00000000-0005-0000-0000-0000D3380000}"/>
    <cellStyle name="Note 8 9 5 12 2" xfId="14708" xr:uid="{00000000-0005-0000-0000-0000D4380000}"/>
    <cellStyle name="Note 8 9 5 13" xfId="14709" xr:uid="{00000000-0005-0000-0000-0000D5380000}"/>
    <cellStyle name="Note 8 9 5 13 2" xfId="14710" xr:uid="{00000000-0005-0000-0000-0000D6380000}"/>
    <cellStyle name="Note 8 9 5 14" xfId="14711" xr:uid="{00000000-0005-0000-0000-0000D7380000}"/>
    <cellStyle name="Note 8 9 5 2" xfId="14712" xr:uid="{00000000-0005-0000-0000-0000D8380000}"/>
    <cellStyle name="Note 8 9 5 2 2" xfId="14713" xr:uid="{00000000-0005-0000-0000-0000D9380000}"/>
    <cellStyle name="Note 8 9 5 3" xfId="14714" xr:uid="{00000000-0005-0000-0000-0000DA380000}"/>
    <cellStyle name="Note 8 9 5 3 2" xfId="14715" xr:uid="{00000000-0005-0000-0000-0000DB380000}"/>
    <cellStyle name="Note 8 9 5 4" xfId="14716" xr:uid="{00000000-0005-0000-0000-0000DC380000}"/>
    <cellStyle name="Note 8 9 5 4 2" xfId="14717" xr:uid="{00000000-0005-0000-0000-0000DD380000}"/>
    <cellStyle name="Note 8 9 5 5" xfId="14718" xr:uid="{00000000-0005-0000-0000-0000DE380000}"/>
    <cellStyle name="Note 8 9 5 5 2" xfId="14719" xr:uid="{00000000-0005-0000-0000-0000DF380000}"/>
    <cellStyle name="Note 8 9 5 6" xfId="14720" xr:uid="{00000000-0005-0000-0000-0000E0380000}"/>
    <cellStyle name="Note 8 9 5 6 2" xfId="14721" xr:uid="{00000000-0005-0000-0000-0000E1380000}"/>
    <cellStyle name="Note 8 9 5 7" xfId="14722" xr:uid="{00000000-0005-0000-0000-0000E2380000}"/>
    <cellStyle name="Note 8 9 5 7 2" xfId="14723" xr:uid="{00000000-0005-0000-0000-0000E3380000}"/>
    <cellStyle name="Note 8 9 5 8" xfId="14724" xr:uid="{00000000-0005-0000-0000-0000E4380000}"/>
    <cellStyle name="Note 8 9 5 8 2" xfId="14725" xr:uid="{00000000-0005-0000-0000-0000E5380000}"/>
    <cellStyle name="Note 8 9 5 9" xfId="14726" xr:uid="{00000000-0005-0000-0000-0000E6380000}"/>
    <cellStyle name="Note 8 9 5 9 2" xfId="14727" xr:uid="{00000000-0005-0000-0000-0000E7380000}"/>
    <cellStyle name="Note 8 9 6" xfId="14728" xr:uid="{00000000-0005-0000-0000-0000E8380000}"/>
    <cellStyle name="Note 8 9 6 2" xfId="14729" xr:uid="{00000000-0005-0000-0000-0000E9380000}"/>
    <cellStyle name="Note 8 9 7" xfId="14730" xr:uid="{00000000-0005-0000-0000-0000EA380000}"/>
    <cellStyle name="Note 8 9 7 2" xfId="14731" xr:uid="{00000000-0005-0000-0000-0000EB380000}"/>
    <cellStyle name="Note 8 9 8" xfId="14732" xr:uid="{00000000-0005-0000-0000-0000EC380000}"/>
    <cellStyle name="Note 8 9 8 2" xfId="14733" xr:uid="{00000000-0005-0000-0000-0000ED380000}"/>
    <cellStyle name="Note 8 9 9" xfId="14734" xr:uid="{00000000-0005-0000-0000-0000EE380000}"/>
    <cellStyle name="Note 8 9 9 2" xfId="14735" xr:uid="{00000000-0005-0000-0000-0000EF380000}"/>
    <cellStyle name="Note 9" xfId="14736" xr:uid="{00000000-0005-0000-0000-0000F0380000}"/>
    <cellStyle name="Note 9 10" xfId="14737" xr:uid="{00000000-0005-0000-0000-0000F1380000}"/>
    <cellStyle name="Note 9 10 10" xfId="14738" xr:uid="{00000000-0005-0000-0000-0000F2380000}"/>
    <cellStyle name="Note 9 10 10 2" xfId="14739" xr:uid="{00000000-0005-0000-0000-0000F3380000}"/>
    <cellStyle name="Note 9 10 11" xfId="14740" xr:uid="{00000000-0005-0000-0000-0000F4380000}"/>
    <cellStyle name="Note 9 10 11 2" xfId="14741" xr:uid="{00000000-0005-0000-0000-0000F5380000}"/>
    <cellStyle name="Note 9 10 12" xfId="14742" xr:uid="{00000000-0005-0000-0000-0000F6380000}"/>
    <cellStyle name="Note 9 10 12 2" xfId="14743" xr:uid="{00000000-0005-0000-0000-0000F7380000}"/>
    <cellStyle name="Note 9 10 13" xfId="14744" xr:uid="{00000000-0005-0000-0000-0000F8380000}"/>
    <cellStyle name="Note 9 10 13 2" xfId="14745" xr:uid="{00000000-0005-0000-0000-0000F9380000}"/>
    <cellStyle name="Note 9 10 14" xfId="14746" xr:uid="{00000000-0005-0000-0000-0000FA380000}"/>
    <cellStyle name="Note 9 10 14 2" xfId="14747" xr:uid="{00000000-0005-0000-0000-0000FB380000}"/>
    <cellStyle name="Note 9 10 15" xfId="14748" xr:uid="{00000000-0005-0000-0000-0000FC380000}"/>
    <cellStyle name="Note 9 10 15 2" xfId="14749" xr:uid="{00000000-0005-0000-0000-0000FD380000}"/>
    <cellStyle name="Note 9 10 16" xfId="14750" xr:uid="{00000000-0005-0000-0000-0000FE380000}"/>
    <cellStyle name="Note 9 10 16 2" xfId="14751" xr:uid="{00000000-0005-0000-0000-0000FF380000}"/>
    <cellStyle name="Note 9 10 17" xfId="14752" xr:uid="{00000000-0005-0000-0000-000000390000}"/>
    <cellStyle name="Note 9 10 17 2" xfId="14753" xr:uid="{00000000-0005-0000-0000-000001390000}"/>
    <cellStyle name="Note 9 10 18" xfId="14754" xr:uid="{00000000-0005-0000-0000-000002390000}"/>
    <cellStyle name="Note 9 10 2" xfId="14755" xr:uid="{00000000-0005-0000-0000-000003390000}"/>
    <cellStyle name="Note 9 10 2 2" xfId="14756" xr:uid="{00000000-0005-0000-0000-000004390000}"/>
    <cellStyle name="Note 9 10 3" xfId="14757" xr:uid="{00000000-0005-0000-0000-000005390000}"/>
    <cellStyle name="Note 9 10 3 2" xfId="14758" xr:uid="{00000000-0005-0000-0000-000006390000}"/>
    <cellStyle name="Note 9 10 4" xfId="14759" xr:uid="{00000000-0005-0000-0000-000007390000}"/>
    <cellStyle name="Note 9 10 4 2" xfId="14760" xr:uid="{00000000-0005-0000-0000-000008390000}"/>
    <cellStyle name="Note 9 10 5" xfId="14761" xr:uid="{00000000-0005-0000-0000-000009390000}"/>
    <cellStyle name="Note 9 10 5 2" xfId="14762" xr:uid="{00000000-0005-0000-0000-00000A390000}"/>
    <cellStyle name="Note 9 10 6" xfId="14763" xr:uid="{00000000-0005-0000-0000-00000B390000}"/>
    <cellStyle name="Note 9 10 6 2" xfId="14764" xr:uid="{00000000-0005-0000-0000-00000C390000}"/>
    <cellStyle name="Note 9 10 7" xfId="14765" xr:uid="{00000000-0005-0000-0000-00000D390000}"/>
    <cellStyle name="Note 9 10 7 2" xfId="14766" xr:uid="{00000000-0005-0000-0000-00000E390000}"/>
    <cellStyle name="Note 9 10 8" xfId="14767" xr:uid="{00000000-0005-0000-0000-00000F390000}"/>
    <cellStyle name="Note 9 10 8 2" xfId="14768" xr:uid="{00000000-0005-0000-0000-000010390000}"/>
    <cellStyle name="Note 9 10 9" xfId="14769" xr:uid="{00000000-0005-0000-0000-000011390000}"/>
    <cellStyle name="Note 9 10 9 2" xfId="14770" xr:uid="{00000000-0005-0000-0000-000012390000}"/>
    <cellStyle name="Note 9 11" xfId="14771" xr:uid="{00000000-0005-0000-0000-000013390000}"/>
    <cellStyle name="Note 9 11 10" xfId="14772" xr:uid="{00000000-0005-0000-0000-000014390000}"/>
    <cellStyle name="Note 9 11 10 2" xfId="14773" xr:uid="{00000000-0005-0000-0000-000015390000}"/>
    <cellStyle name="Note 9 11 11" xfId="14774" xr:uid="{00000000-0005-0000-0000-000016390000}"/>
    <cellStyle name="Note 9 11 11 2" xfId="14775" xr:uid="{00000000-0005-0000-0000-000017390000}"/>
    <cellStyle name="Note 9 11 12" xfId="14776" xr:uid="{00000000-0005-0000-0000-000018390000}"/>
    <cellStyle name="Note 9 11 12 2" xfId="14777" xr:uid="{00000000-0005-0000-0000-000019390000}"/>
    <cellStyle name="Note 9 11 13" xfId="14778" xr:uid="{00000000-0005-0000-0000-00001A390000}"/>
    <cellStyle name="Note 9 11 13 2" xfId="14779" xr:uid="{00000000-0005-0000-0000-00001B390000}"/>
    <cellStyle name="Note 9 11 14" xfId="14780" xr:uid="{00000000-0005-0000-0000-00001C390000}"/>
    <cellStyle name="Note 9 11 14 2" xfId="14781" xr:uid="{00000000-0005-0000-0000-00001D390000}"/>
    <cellStyle name="Note 9 11 15" xfId="14782" xr:uid="{00000000-0005-0000-0000-00001E390000}"/>
    <cellStyle name="Note 9 11 15 2" xfId="14783" xr:uid="{00000000-0005-0000-0000-00001F390000}"/>
    <cellStyle name="Note 9 11 16" xfId="14784" xr:uid="{00000000-0005-0000-0000-000020390000}"/>
    <cellStyle name="Note 9 11 16 2" xfId="14785" xr:uid="{00000000-0005-0000-0000-000021390000}"/>
    <cellStyle name="Note 9 11 17" xfId="14786" xr:uid="{00000000-0005-0000-0000-000022390000}"/>
    <cellStyle name="Note 9 11 17 2" xfId="14787" xr:uid="{00000000-0005-0000-0000-000023390000}"/>
    <cellStyle name="Note 9 11 18" xfId="14788" xr:uid="{00000000-0005-0000-0000-000024390000}"/>
    <cellStyle name="Note 9 11 2" xfId="14789" xr:uid="{00000000-0005-0000-0000-000025390000}"/>
    <cellStyle name="Note 9 11 2 2" xfId="14790" xr:uid="{00000000-0005-0000-0000-000026390000}"/>
    <cellStyle name="Note 9 11 3" xfId="14791" xr:uid="{00000000-0005-0000-0000-000027390000}"/>
    <cellStyle name="Note 9 11 3 2" xfId="14792" xr:uid="{00000000-0005-0000-0000-000028390000}"/>
    <cellStyle name="Note 9 11 4" xfId="14793" xr:uid="{00000000-0005-0000-0000-000029390000}"/>
    <cellStyle name="Note 9 11 4 2" xfId="14794" xr:uid="{00000000-0005-0000-0000-00002A390000}"/>
    <cellStyle name="Note 9 11 5" xfId="14795" xr:uid="{00000000-0005-0000-0000-00002B390000}"/>
    <cellStyle name="Note 9 11 5 2" xfId="14796" xr:uid="{00000000-0005-0000-0000-00002C390000}"/>
    <cellStyle name="Note 9 11 6" xfId="14797" xr:uid="{00000000-0005-0000-0000-00002D390000}"/>
    <cellStyle name="Note 9 11 6 2" xfId="14798" xr:uid="{00000000-0005-0000-0000-00002E390000}"/>
    <cellStyle name="Note 9 11 7" xfId="14799" xr:uid="{00000000-0005-0000-0000-00002F390000}"/>
    <cellStyle name="Note 9 11 7 2" xfId="14800" xr:uid="{00000000-0005-0000-0000-000030390000}"/>
    <cellStyle name="Note 9 11 8" xfId="14801" xr:uid="{00000000-0005-0000-0000-000031390000}"/>
    <cellStyle name="Note 9 11 8 2" xfId="14802" xr:uid="{00000000-0005-0000-0000-000032390000}"/>
    <cellStyle name="Note 9 11 9" xfId="14803" xr:uid="{00000000-0005-0000-0000-000033390000}"/>
    <cellStyle name="Note 9 11 9 2" xfId="14804" xr:uid="{00000000-0005-0000-0000-000034390000}"/>
    <cellStyle name="Note 9 12" xfId="14805" xr:uid="{00000000-0005-0000-0000-000035390000}"/>
    <cellStyle name="Note 9 12 10" xfId="14806" xr:uid="{00000000-0005-0000-0000-000036390000}"/>
    <cellStyle name="Note 9 12 10 2" xfId="14807" xr:uid="{00000000-0005-0000-0000-000037390000}"/>
    <cellStyle name="Note 9 12 11" xfId="14808" xr:uid="{00000000-0005-0000-0000-000038390000}"/>
    <cellStyle name="Note 9 12 11 2" xfId="14809" xr:uid="{00000000-0005-0000-0000-000039390000}"/>
    <cellStyle name="Note 9 12 12" xfId="14810" xr:uid="{00000000-0005-0000-0000-00003A390000}"/>
    <cellStyle name="Note 9 12 12 2" xfId="14811" xr:uid="{00000000-0005-0000-0000-00003B390000}"/>
    <cellStyle name="Note 9 12 13" xfId="14812" xr:uid="{00000000-0005-0000-0000-00003C390000}"/>
    <cellStyle name="Note 9 12 13 2" xfId="14813" xr:uid="{00000000-0005-0000-0000-00003D390000}"/>
    <cellStyle name="Note 9 12 14" xfId="14814" xr:uid="{00000000-0005-0000-0000-00003E390000}"/>
    <cellStyle name="Note 9 12 14 2" xfId="14815" xr:uid="{00000000-0005-0000-0000-00003F390000}"/>
    <cellStyle name="Note 9 12 15" xfId="14816" xr:uid="{00000000-0005-0000-0000-000040390000}"/>
    <cellStyle name="Note 9 12 15 2" xfId="14817" xr:uid="{00000000-0005-0000-0000-000041390000}"/>
    <cellStyle name="Note 9 12 16" xfId="14818" xr:uid="{00000000-0005-0000-0000-000042390000}"/>
    <cellStyle name="Note 9 12 2" xfId="14819" xr:uid="{00000000-0005-0000-0000-000043390000}"/>
    <cellStyle name="Note 9 12 2 2" xfId="14820" xr:uid="{00000000-0005-0000-0000-000044390000}"/>
    <cellStyle name="Note 9 12 3" xfId="14821" xr:uid="{00000000-0005-0000-0000-000045390000}"/>
    <cellStyle name="Note 9 12 3 2" xfId="14822" xr:uid="{00000000-0005-0000-0000-000046390000}"/>
    <cellStyle name="Note 9 12 4" xfId="14823" xr:uid="{00000000-0005-0000-0000-000047390000}"/>
    <cellStyle name="Note 9 12 4 2" xfId="14824" xr:uid="{00000000-0005-0000-0000-000048390000}"/>
    <cellStyle name="Note 9 12 5" xfId="14825" xr:uid="{00000000-0005-0000-0000-000049390000}"/>
    <cellStyle name="Note 9 12 5 2" xfId="14826" xr:uid="{00000000-0005-0000-0000-00004A390000}"/>
    <cellStyle name="Note 9 12 6" xfId="14827" xr:uid="{00000000-0005-0000-0000-00004B390000}"/>
    <cellStyle name="Note 9 12 6 2" xfId="14828" xr:uid="{00000000-0005-0000-0000-00004C390000}"/>
    <cellStyle name="Note 9 12 7" xfId="14829" xr:uid="{00000000-0005-0000-0000-00004D390000}"/>
    <cellStyle name="Note 9 12 7 2" xfId="14830" xr:uid="{00000000-0005-0000-0000-00004E390000}"/>
    <cellStyle name="Note 9 12 8" xfId="14831" xr:uid="{00000000-0005-0000-0000-00004F390000}"/>
    <cellStyle name="Note 9 12 8 2" xfId="14832" xr:uid="{00000000-0005-0000-0000-000050390000}"/>
    <cellStyle name="Note 9 12 9" xfId="14833" xr:uid="{00000000-0005-0000-0000-000051390000}"/>
    <cellStyle name="Note 9 12 9 2" xfId="14834" xr:uid="{00000000-0005-0000-0000-000052390000}"/>
    <cellStyle name="Note 9 13" xfId="14835" xr:uid="{00000000-0005-0000-0000-000053390000}"/>
    <cellStyle name="Note 9 13 10" xfId="14836" xr:uid="{00000000-0005-0000-0000-000054390000}"/>
    <cellStyle name="Note 9 13 10 2" xfId="14837" xr:uid="{00000000-0005-0000-0000-000055390000}"/>
    <cellStyle name="Note 9 13 11" xfId="14838" xr:uid="{00000000-0005-0000-0000-000056390000}"/>
    <cellStyle name="Note 9 13 11 2" xfId="14839" xr:uid="{00000000-0005-0000-0000-000057390000}"/>
    <cellStyle name="Note 9 13 12" xfId="14840" xr:uid="{00000000-0005-0000-0000-000058390000}"/>
    <cellStyle name="Note 9 13 12 2" xfId="14841" xr:uid="{00000000-0005-0000-0000-000059390000}"/>
    <cellStyle name="Note 9 13 13" xfId="14842" xr:uid="{00000000-0005-0000-0000-00005A390000}"/>
    <cellStyle name="Note 9 13 13 2" xfId="14843" xr:uid="{00000000-0005-0000-0000-00005B390000}"/>
    <cellStyle name="Note 9 13 14" xfId="14844" xr:uid="{00000000-0005-0000-0000-00005C390000}"/>
    <cellStyle name="Note 9 13 14 2" xfId="14845" xr:uid="{00000000-0005-0000-0000-00005D390000}"/>
    <cellStyle name="Note 9 13 15" xfId="14846" xr:uid="{00000000-0005-0000-0000-00005E390000}"/>
    <cellStyle name="Note 9 13 15 2" xfId="14847" xr:uid="{00000000-0005-0000-0000-00005F390000}"/>
    <cellStyle name="Note 9 13 16" xfId="14848" xr:uid="{00000000-0005-0000-0000-000060390000}"/>
    <cellStyle name="Note 9 13 2" xfId="14849" xr:uid="{00000000-0005-0000-0000-000061390000}"/>
    <cellStyle name="Note 9 13 2 2" xfId="14850" xr:uid="{00000000-0005-0000-0000-000062390000}"/>
    <cellStyle name="Note 9 13 3" xfId="14851" xr:uid="{00000000-0005-0000-0000-000063390000}"/>
    <cellStyle name="Note 9 13 3 2" xfId="14852" xr:uid="{00000000-0005-0000-0000-000064390000}"/>
    <cellStyle name="Note 9 13 4" xfId="14853" xr:uid="{00000000-0005-0000-0000-000065390000}"/>
    <cellStyle name="Note 9 13 4 2" xfId="14854" xr:uid="{00000000-0005-0000-0000-000066390000}"/>
    <cellStyle name="Note 9 13 5" xfId="14855" xr:uid="{00000000-0005-0000-0000-000067390000}"/>
    <cellStyle name="Note 9 13 5 2" xfId="14856" xr:uid="{00000000-0005-0000-0000-000068390000}"/>
    <cellStyle name="Note 9 13 6" xfId="14857" xr:uid="{00000000-0005-0000-0000-000069390000}"/>
    <cellStyle name="Note 9 13 6 2" xfId="14858" xr:uid="{00000000-0005-0000-0000-00006A390000}"/>
    <cellStyle name="Note 9 13 7" xfId="14859" xr:uid="{00000000-0005-0000-0000-00006B390000}"/>
    <cellStyle name="Note 9 13 7 2" xfId="14860" xr:uid="{00000000-0005-0000-0000-00006C390000}"/>
    <cellStyle name="Note 9 13 8" xfId="14861" xr:uid="{00000000-0005-0000-0000-00006D390000}"/>
    <cellStyle name="Note 9 13 8 2" xfId="14862" xr:uid="{00000000-0005-0000-0000-00006E390000}"/>
    <cellStyle name="Note 9 13 9" xfId="14863" xr:uid="{00000000-0005-0000-0000-00006F390000}"/>
    <cellStyle name="Note 9 13 9 2" xfId="14864" xr:uid="{00000000-0005-0000-0000-000070390000}"/>
    <cellStyle name="Note 9 14" xfId="14865" xr:uid="{00000000-0005-0000-0000-000071390000}"/>
    <cellStyle name="Note 9 14 10" xfId="14866" xr:uid="{00000000-0005-0000-0000-000072390000}"/>
    <cellStyle name="Note 9 14 10 2" xfId="14867" xr:uid="{00000000-0005-0000-0000-000073390000}"/>
    <cellStyle name="Note 9 14 11" xfId="14868" xr:uid="{00000000-0005-0000-0000-000074390000}"/>
    <cellStyle name="Note 9 14 11 2" xfId="14869" xr:uid="{00000000-0005-0000-0000-000075390000}"/>
    <cellStyle name="Note 9 14 12" xfId="14870" xr:uid="{00000000-0005-0000-0000-000076390000}"/>
    <cellStyle name="Note 9 14 12 2" xfId="14871" xr:uid="{00000000-0005-0000-0000-000077390000}"/>
    <cellStyle name="Note 9 14 13" xfId="14872" xr:uid="{00000000-0005-0000-0000-000078390000}"/>
    <cellStyle name="Note 9 14 13 2" xfId="14873" xr:uid="{00000000-0005-0000-0000-000079390000}"/>
    <cellStyle name="Note 9 14 14" xfId="14874" xr:uid="{00000000-0005-0000-0000-00007A390000}"/>
    <cellStyle name="Note 9 14 14 2" xfId="14875" xr:uid="{00000000-0005-0000-0000-00007B390000}"/>
    <cellStyle name="Note 9 14 15" xfId="14876" xr:uid="{00000000-0005-0000-0000-00007C390000}"/>
    <cellStyle name="Note 9 14 2" xfId="14877" xr:uid="{00000000-0005-0000-0000-00007D390000}"/>
    <cellStyle name="Note 9 14 2 2" xfId="14878" xr:uid="{00000000-0005-0000-0000-00007E390000}"/>
    <cellStyle name="Note 9 14 3" xfId="14879" xr:uid="{00000000-0005-0000-0000-00007F390000}"/>
    <cellStyle name="Note 9 14 3 2" xfId="14880" xr:uid="{00000000-0005-0000-0000-000080390000}"/>
    <cellStyle name="Note 9 14 4" xfId="14881" xr:uid="{00000000-0005-0000-0000-000081390000}"/>
    <cellStyle name="Note 9 14 4 2" xfId="14882" xr:uid="{00000000-0005-0000-0000-000082390000}"/>
    <cellStyle name="Note 9 14 5" xfId="14883" xr:uid="{00000000-0005-0000-0000-000083390000}"/>
    <cellStyle name="Note 9 14 5 2" xfId="14884" xr:uid="{00000000-0005-0000-0000-000084390000}"/>
    <cellStyle name="Note 9 14 6" xfId="14885" xr:uid="{00000000-0005-0000-0000-000085390000}"/>
    <cellStyle name="Note 9 14 6 2" xfId="14886" xr:uid="{00000000-0005-0000-0000-000086390000}"/>
    <cellStyle name="Note 9 14 7" xfId="14887" xr:uid="{00000000-0005-0000-0000-000087390000}"/>
    <cellStyle name="Note 9 14 7 2" xfId="14888" xr:uid="{00000000-0005-0000-0000-000088390000}"/>
    <cellStyle name="Note 9 14 8" xfId="14889" xr:uid="{00000000-0005-0000-0000-000089390000}"/>
    <cellStyle name="Note 9 14 8 2" xfId="14890" xr:uid="{00000000-0005-0000-0000-00008A390000}"/>
    <cellStyle name="Note 9 14 9" xfId="14891" xr:uid="{00000000-0005-0000-0000-00008B390000}"/>
    <cellStyle name="Note 9 14 9 2" xfId="14892" xr:uid="{00000000-0005-0000-0000-00008C390000}"/>
    <cellStyle name="Note 9 15" xfId="14893" xr:uid="{00000000-0005-0000-0000-00008D390000}"/>
    <cellStyle name="Note 9 15 2" xfId="14894" xr:uid="{00000000-0005-0000-0000-00008E390000}"/>
    <cellStyle name="Note 9 16" xfId="14895" xr:uid="{00000000-0005-0000-0000-00008F390000}"/>
    <cellStyle name="Note 9 16 2" xfId="14896" xr:uid="{00000000-0005-0000-0000-000090390000}"/>
    <cellStyle name="Note 9 17" xfId="14897" xr:uid="{00000000-0005-0000-0000-000091390000}"/>
    <cellStyle name="Note 9 17 2" xfId="14898" xr:uid="{00000000-0005-0000-0000-000092390000}"/>
    <cellStyle name="Note 9 18" xfId="14899" xr:uid="{00000000-0005-0000-0000-000093390000}"/>
    <cellStyle name="Note 9 18 2" xfId="14900" xr:uid="{00000000-0005-0000-0000-000094390000}"/>
    <cellStyle name="Note 9 19" xfId="14901" xr:uid="{00000000-0005-0000-0000-000095390000}"/>
    <cellStyle name="Note 9 19 2" xfId="14902" xr:uid="{00000000-0005-0000-0000-000096390000}"/>
    <cellStyle name="Note 9 2" xfId="14903" xr:uid="{00000000-0005-0000-0000-000097390000}"/>
    <cellStyle name="Note 9 2 10" xfId="14904" xr:uid="{00000000-0005-0000-0000-000098390000}"/>
    <cellStyle name="Note 9 2 10 10" xfId="14905" xr:uid="{00000000-0005-0000-0000-000099390000}"/>
    <cellStyle name="Note 9 2 10 10 2" xfId="14906" xr:uid="{00000000-0005-0000-0000-00009A390000}"/>
    <cellStyle name="Note 9 2 10 11" xfId="14907" xr:uid="{00000000-0005-0000-0000-00009B390000}"/>
    <cellStyle name="Note 9 2 10 11 2" xfId="14908" xr:uid="{00000000-0005-0000-0000-00009C390000}"/>
    <cellStyle name="Note 9 2 10 12" xfId="14909" xr:uid="{00000000-0005-0000-0000-00009D390000}"/>
    <cellStyle name="Note 9 2 10 12 2" xfId="14910" xr:uid="{00000000-0005-0000-0000-00009E390000}"/>
    <cellStyle name="Note 9 2 10 13" xfId="14911" xr:uid="{00000000-0005-0000-0000-00009F390000}"/>
    <cellStyle name="Note 9 2 10 13 2" xfId="14912" xr:uid="{00000000-0005-0000-0000-0000A0390000}"/>
    <cellStyle name="Note 9 2 10 14" xfId="14913" xr:uid="{00000000-0005-0000-0000-0000A1390000}"/>
    <cellStyle name="Note 9 2 10 14 2" xfId="14914" xr:uid="{00000000-0005-0000-0000-0000A2390000}"/>
    <cellStyle name="Note 9 2 10 15" xfId="14915" xr:uid="{00000000-0005-0000-0000-0000A3390000}"/>
    <cellStyle name="Note 9 2 10 15 2" xfId="14916" xr:uid="{00000000-0005-0000-0000-0000A4390000}"/>
    <cellStyle name="Note 9 2 10 16" xfId="14917" xr:uid="{00000000-0005-0000-0000-0000A5390000}"/>
    <cellStyle name="Note 9 2 10 16 2" xfId="14918" xr:uid="{00000000-0005-0000-0000-0000A6390000}"/>
    <cellStyle name="Note 9 2 10 17" xfId="14919" xr:uid="{00000000-0005-0000-0000-0000A7390000}"/>
    <cellStyle name="Note 9 2 10 17 2" xfId="14920" xr:uid="{00000000-0005-0000-0000-0000A8390000}"/>
    <cellStyle name="Note 9 2 10 18" xfId="14921" xr:uid="{00000000-0005-0000-0000-0000A9390000}"/>
    <cellStyle name="Note 9 2 10 2" xfId="14922" xr:uid="{00000000-0005-0000-0000-0000AA390000}"/>
    <cellStyle name="Note 9 2 10 2 2" xfId="14923" xr:uid="{00000000-0005-0000-0000-0000AB390000}"/>
    <cellStyle name="Note 9 2 10 3" xfId="14924" xr:uid="{00000000-0005-0000-0000-0000AC390000}"/>
    <cellStyle name="Note 9 2 10 3 2" xfId="14925" xr:uid="{00000000-0005-0000-0000-0000AD390000}"/>
    <cellStyle name="Note 9 2 10 4" xfId="14926" xr:uid="{00000000-0005-0000-0000-0000AE390000}"/>
    <cellStyle name="Note 9 2 10 4 2" xfId="14927" xr:uid="{00000000-0005-0000-0000-0000AF390000}"/>
    <cellStyle name="Note 9 2 10 5" xfId="14928" xr:uid="{00000000-0005-0000-0000-0000B0390000}"/>
    <cellStyle name="Note 9 2 10 5 2" xfId="14929" xr:uid="{00000000-0005-0000-0000-0000B1390000}"/>
    <cellStyle name="Note 9 2 10 6" xfId="14930" xr:uid="{00000000-0005-0000-0000-0000B2390000}"/>
    <cellStyle name="Note 9 2 10 6 2" xfId="14931" xr:uid="{00000000-0005-0000-0000-0000B3390000}"/>
    <cellStyle name="Note 9 2 10 7" xfId="14932" xr:uid="{00000000-0005-0000-0000-0000B4390000}"/>
    <cellStyle name="Note 9 2 10 7 2" xfId="14933" xr:uid="{00000000-0005-0000-0000-0000B5390000}"/>
    <cellStyle name="Note 9 2 10 8" xfId="14934" xr:uid="{00000000-0005-0000-0000-0000B6390000}"/>
    <cellStyle name="Note 9 2 10 8 2" xfId="14935" xr:uid="{00000000-0005-0000-0000-0000B7390000}"/>
    <cellStyle name="Note 9 2 10 9" xfId="14936" xr:uid="{00000000-0005-0000-0000-0000B8390000}"/>
    <cellStyle name="Note 9 2 10 9 2" xfId="14937" xr:uid="{00000000-0005-0000-0000-0000B9390000}"/>
    <cellStyle name="Note 9 2 11" xfId="14938" xr:uid="{00000000-0005-0000-0000-0000BA390000}"/>
    <cellStyle name="Note 9 2 11 10" xfId="14939" xr:uid="{00000000-0005-0000-0000-0000BB390000}"/>
    <cellStyle name="Note 9 2 11 10 2" xfId="14940" xr:uid="{00000000-0005-0000-0000-0000BC390000}"/>
    <cellStyle name="Note 9 2 11 11" xfId="14941" xr:uid="{00000000-0005-0000-0000-0000BD390000}"/>
    <cellStyle name="Note 9 2 11 11 2" xfId="14942" xr:uid="{00000000-0005-0000-0000-0000BE390000}"/>
    <cellStyle name="Note 9 2 11 12" xfId="14943" xr:uid="{00000000-0005-0000-0000-0000BF390000}"/>
    <cellStyle name="Note 9 2 11 12 2" xfId="14944" xr:uid="{00000000-0005-0000-0000-0000C0390000}"/>
    <cellStyle name="Note 9 2 11 13" xfId="14945" xr:uid="{00000000-0005-0000-0000-0000C1390000}"/>
    <cellStyle name="Note 9 2 11 13 2" xfId="14946" xr:uid="{00000000-0005-0000-0000-0000C2390000}"/>
    <cellStyle name="Note 9 2 11 14" xfId="14947" xr:uid="{00000000-0005-0000-0000-0000C3390000}"/>
    <cellStyle name="Note 9 2 11 14 2" xfId="14948" xr:uid="{00000000-0005-0000-0000-0000C4390000}"/>
    <cellStyle name="Note 9 2 11 15" xfId="14949" xr:uid="{00000000-0005-0000-0000-0000C5390000}"/>
    <cellStyle name="Note 9 2 11 15 2" xfId="14950" xr:uid="{00000000-0005-0000-0000-0000C6390000}"/>
    <cellStyle name="Note 9 2 11 16" xfId="14951" xr:uid="{00000000-0005-0000-0000-0000C7390000}"/>
    <cellStyle name="Note 9 2 11 2" xfId="14952" xr:uid="{00000000-0005-0000-0000-0000C8390000}"/>
    <cellStyle name="Note 9 2 11 2 2" xfId="14953" xr:uid="{00000000-0005-0000-0000-0000C9390000}"/>
    <cellStyle name="Note 9 2 11 3" xfId="14954" xr:uid="{00000000-0005-0000-0000-0000CA390000}"/>
    <cellStyle name="Note 9 2 11 3 2" xfId="14955" xr:uid="{00000000-0005-0000-0000-0000CB390000}"/>
    <cellStyle name="Note 9 2 11 4" xfId="14956" xr:uid="{00000000-0005-0000-0000-0000CC390000}"/>
    <cellStyle name="Note 9 2 11 4 2" xfId="14957" xr:uid="{00000000-0005-0000-0000-0000CD390000}"/>
    <cellStyle name="Note 9 2 11 5" xfId="14958" xr:uid="{00000000-0005-0000-0000-0000CE390000}"/>
    <cellStyle name="Note 9 2 11 5 2" xfId="14959" xr:uid="{00000000-0005-0000-0000-0000CF390000}"/>
    <cellStyle name="Note 9 2 11 6" xfId="14960" xr:uid="{00000000-0005-0000-0000-0000D0390000}"/>
    <cellStyle name="Note 9 2 11 6 2" xfId="14961" xr:uid="{00000000-0005-0000-0000-0000D1390000}"/>
    <cellStyle name="Note 9 2 11 7" xfId="14962" xr:uid="{00000000-0005-0000-0000-0000D2390000}"/>
    <cellStyle name="Note 9 2 11 7 2" xfId="14963" xr:uid="{00000000-0005-0000-0000-0000D3390000}"/>
    <cellStyle name="Note 9 2 11 8" xfId="14964" xr:uid="{00000000-0005-0000-0000-0000D4390000}"/>
    <cellStyle name="Note 9 2 11 8 2" xfId="14965" xr:uid="{00000000-0005-0000-0000-0000D5390000}"/>
    <cellStyle name="Note 9 2 11 9" xfId="14966" xr:uid="{00000000-0005-0000-0000-0000D6390000}"/>
    <cellStyle name="Note 9 2 11 9 2" xfId="14967" xr:uid="{00000000-0005-0000-0000-0000D7390000}"/>
    <cellStyle name="Note 9 2 12" xfId="14968" xr:uid="{00000000-0005-0000-0000-0000D8390000}"/>
    <cellStyle name="Note 9 2 12 10" xfId="14969" xr:uid="{00000000-0005-0000-0000-0000D9390000}"/>
    <cellStyle name="Note 9 2 12 10 2" xfId="14970" xr:uid="{00000000-0005-0000-0000-0000DA390000}"/>
    <cellStyle name="Note 9 2 12 11" xfId="14971" xr:uid="{00000000-0005-0000-0000-0000DB390000}"/>
    <cellStyle name="Note 9 2 12 11 2" xfId="14972" xr:uid="{00000000-0005-0000-0000-0000DC390000}"/>
    <cellStyle name="Note 9 2 12 12" xfId="14973" xr:uid="{00000000-0005-0000-0000-0000DD390000}"/>
    <cellStyle name="Note 9 2 12 12 2" xfId="14974" xr:uid="{00000000-0005-0000-0000-0000DE390000}"/>
    <cellStyle name="Note 9 2 12 13" xfId="14975" xr:uid="{00000000-0005-0000-0000-0000DF390000}"/>
    <cellStyle name="Note 9 2 12 13 2" xfId="14976" xr:uid="{00000000-0005-0000-0000-0000E0390000}"/>
    <cellStyle name="Note 9 2 12 14" xfId="14977" xr:uid="{00000000-0005-0000-0000-0000E1390000}"/>
    <cellStyle name="Note 9 2 12 14 2" xfId="14978" xr:uid="{00000000-0005-0000-0000-0000E2390000}"/>
    <cellStyle name="Note 9 2 12 15" xfId="14979" xr:uid="{00000000-0005-0000-0000-0000E3390000}"/>
    <cellStyle name="Note 9 2 12 15 2" xfId="14980" xr:uid="{00000000-0005-0000-0000-0000E4390000}"/>
    <cellStyle name="Note 9 2 12 16" xfId="14981" xr:uid="{00000000-0005-0000-0000-0000E5390000}"/>
    <cellStyle name="Note 9 2 12 2" xfId="14982" xr:uid="{00000000-0005-0000-0000-0000E6390000}"/>
    <cellStyle name="Note 9 2 12 2 2" xfId="14983" xr:uid="{00000000-0005-0000-0000-0000E7390000}"/>
    <cellStyle name="Note 9 2 12 3" xfId="14984" xr:uid="{00000000-0005-0000-0000-0000E8390000}"/>
    <cellStyle name="Note 9 2 12 3 2" xfId="14985" xr:uid="{00000000-0005-0000-0000-0000E9390000}"/>
    <cellStyle name="Note 9 2 12 4" xfId="14986" xr:uid="{00000000-0005-0000-0000-0000EA390000}"/>
    <cellStyle name="Note 9 2 12 4 2" xfId="14987" xr:uid="{00000000-0005-0000-0000-0000EB390000}"/>
    <cellStyle name="Note 9 2 12 5" xfId="14988" xr:uid="{00000000-0005-0000-0000-0000EC390000}"/>
    <cellStyle name="Note 9 2 12 5 2" xfId="14989" xr:uid="{00000000-0005-0000-0000-0000ED390000}"/>
    <cellStyle name="Note 9 2 12 6" xfId="14990" xr:uid="{00000000-0005-0000-0000-0000EE390000}"/>
    <cellStyle name="Note 9 2 12 6 2" xfId="14991" xr:uid="{00000000-0005-0000-0000-0000EF390000}"/>
    <cellStyle name="Note 9 2 12 7" xfId="14992" xr:uid="{00000000-0005-0000-0000-0000F0390000}"/>
    <cellStyle name="Note 9 2 12 7 2" xfId="14993" xr:uid="{00000000-0005-0000-0000-0000F1390000}"/>
    <cellStyle name="Note 9 2 12 8" xfId="14994" xr:uid="{00000000-0005-0000-0000-0000F2390000}"/>
    <cellStyle name="Note 9 2 12 8 2" xfId="14995" xr:uid="{00000000-0005-0000-0000-0000F3390000}"/>
    <cellStyle name="Note 9 2 12 9" xfId="14996" xr:uid="{00000000-0005-0000-0000-0000F4390000}"/>
    <cellStyle name="Note 9 2 12 9 2" xfId="14997" xr:uid="{00000000-0005-0000-0000-0000F5390000}"/>
    <cellStyle name="Note 9 2 13" xfId="14998" xr:uid="{00000000-0005-0000-0000-0000F6390000}"/>
    <cellStyle name="Note 9 2 13 10" xfId="14999" xr:uid="{00000000-0005-0000-0000-0000F7390000}"/>
    <cellStyle name="Note 9 2 13 10 2" xfId="15000" xr:uid="{00000000-0005-0000-0000-0000F8390000}"/>
    <cellStyle name="Note 9 2 13 11" xfId="15001" xr:uid="{00000000-0005-0000-0000-0000F9390000}"/>
    <cellStyle name="Note 9 2 13 11 2" xfId="15002" xr:uid="{00000000-0005-0000-0000-0000FA390000}"/>
    <cellStyle name="Note 9 2 13 12" xfId="15003" xr:uid="{00000000-0005-0000-0000-0000FB390000}"/>
    <cellStyle name="Note 9 2 13 12 2" xfId="15004" xr:uid="{00000000-0005-0000-0000-0000FC390000}"/>
    <cellStyle name="Note 9 2 13 13" xfId="15005" xr:uid="{00000000-0005-0000-0000-0000FD390000}"/>
    <cellStyle name="Note 9 2 13 13 2" xfId="15006" xr:uid="{00000000-0005-0000-0000-0000FE390000}"/>
    <cellStyle name="Note 9 2 13 14" xfId="15007" xr:uid="{00000000-0005-0000-0000-0000FF390000}"/>
    <cellStyle name="Note 9 2 13 14 2" xfId="15008" xr:uid="{00000000-0005-0000-0000-0000003A0000}"/>
    <cellStyle name="Note 9 2 13 15" xfId="15009" xr:uid="{00000000-0005-0000-0000-0000013A0000}"/>
    <cellStyle name="Note 9 2 13 2" xfId="15010" xr:uid="{00000000-0005-0000-0000-0000023A0000}"/>
    <cellStyle name="Note 9 2 13 2 2" xfId="15011" xr:uid="{00000000-0005-0000-0000-0000033A0000}"/>
    <cellStyle name="Note 9 2 13 3" xfId="15012" xr:uid="{00000000-0005-0000-0000-0000043A0000}"/>
    <cellStyle name="Note 9 2 13 3 2" xfId="15013" xr:uid="{00000000-0005-0000-0000-0000053A0000}"/>
    <cellStyle name="Note 9 2 13 4" xfId="15014" xr:uid="{00000000-0005-0000-0000-0000063A0000}"/>
    <cellStyle name="Note 9 2 13 4 2" xfId="15015" xr:uid="{00000000-0005-0000-0000-0000073A0000}"/>
    <cellStyle name="Note 9 2 13 5" xfId="15016" xr:uid="{00000000-0005-0000-0000-0000083A0000}"/>
    <cellStyle name="Note 9 2 13 5 2" xfId="15017" xr:uid="{00000000-0005-0000-0000-0000093A0000}"/>
    <cellStyle name="Note 9 2 13 6" xfId="15018" xr:uid="{00000000-0005-0000-0000-00000A3A0000}"/>
    <cellStyle name="Note 9 2 13 6 2" xfId="15019" xr:uid="{00000000-0005-0000-0000-00000B3A0000}"/>
    <cellStyle name="Note 9 2 13 7" xfId="15020" xr:uid="{00000000-0005-0000-0000-00000C3A0000}"/>
    <cellStyle name="Note 9 2 13 7 2" xfId="15021" xr:uid="{00000000-0005-0000-0000-00000D3A0000}"/>
    <cellStyle name="Note 9 2 13 8" xfId="15022" xr:uid="{00000000-0005-0000-0000-00000E3A0000}"/>
    <cellStyle name="Note 9 2 13 8 2" xfId="15023" xr:uid="{00000000-0005-0000-0000-00000F3A0000}"/>
    <cellStyle name="Note 9 2 13 9" xfId="15024" xr:uid="{00000000-0005-0000-0000-0000103A0000}"/>
    <cellStyle name="Note 9 2 13 9 2" xfId="15025" xr:uid="{00000000-0005-0000-0000-0000113A0000}"/>
    <cellStyle name="Note 9 2 14" xfId="15026" xr:uid="{00000000-0005-0000-0000-0000123A0000}"/>
    <cellStyle name="Note 9 2 14 2" xfId="15027" xr:uid="{00000000-0005-0000-0000-0000133A0000}"/>
    <cellStyle name="Note 9 2 15" xfId="15028" xr:uid="{00000000-0005-0000-0000-0000143A0000}"/>
    <cellStyle name="Note 9 2 15 2" xfId="15029" xr:uid="{00000000-0005-0000-0000-0000153A0000}"/>
    <cellStyle name="Note 9 2 16" xfId="15030" xr:uid="{00000000-0005-0000-0000-0000163A0000}"/>
    <cellStyle name="Note 9 2 16 2" xfId="15031" xr:uid="{00000000-0005-0000-0000-0000173A0000}"/>
    <cellStyle name="Note 9 2 17" xfId="15032" xr:uid="{00000000-0005-0000-0000-0000183A0000}"/>
    <cellStyle name="Note 9 2 17 2" xfId="15033" xr:uid="{00000000-0005-0000-0000-0000193A0000}"/>
    <cellStyle name="Note 9 2 18" xfId="15034" xr:uid="{00000000-0005-0000-0000-00001A3A0000}"/>
    <cellStyle name="Note 9 2 18 2" xfId="15035" xr:uid="{00000000-0005-0000-0000-00001B3A0000}"/>
    <cellStyle name="Note 9 2 19" xfId="15036" xr:uid="{00000000-0005-0000-0000-00001C3A0000}"/>
    <cellStyle name="Note 9 2 19 2" xfId="15037" xr:uid="{00000000-0005-0000-0000-00001D3A0000}"/>
    <cellStyle name="Note 9 2 2" xfId="15038" xr:uid="{00000000-0005-0000-0000-00001E3A0000}"/>
    <cellStyle name="Note 9 2 2 10" xfId="15039" xr:uid="{00000000-0005-0000-0000-00001F3A0000}"/>
    <cellStyle name="Note 9 2 2 10 2" xfId="15040" xr:uid="{00000000-0005-0000-0000-0000203A0000}"/>
    <cellStyle name="Note 9 2 2 11" xfId="15041" xr:uid="{00000000-0005-0000-0000-0000213A0000}"/>
    <cellStyle name="Note 9 2 2 11 2" xfId="15042" xr:uid="{00000000-0005-0000-0000-0000223A0000}"/>
    <cellStyle name="Note 9 2 2 12" xfId="15043" xr:uid="{00000000-0005-0000-0000-0000233A0000}"/>
    <cellStyle name="Note 9 2 2 12 2" xfId="15044" xr:uid="{00000000-0005-0000-0000-0000243A0000}"/>
    <cellStyle name="Note 9 2 2 13" xfId="15045" xr:uid="{00000000-0005-0000-0000-0000253A0000}"/>
    <cellStyle name="Note 9 2 2 13 2" xfId="15046" xr:uid="{00000000-0005-0000-0000-0000263A0000}"/>
    <cellStyle name="Note 9 2 2 14" xfId="15047" xr:uid="{00000000-0005-0000-0000-0000273A0000}"/>
    <cellStyle name="Note 9 2 2 14 2" xfId="15048" xr:uid="{00000000-0005-0000-0000-0000283A0000}"/>
    <cellStyle name="Note 9 2 2 15" xfId="15049" xr:uid="{00000000-0005-0000-0000-0000293A0000}"/>
    <cellStyle name="Note 9 2 2 15 2" xfId="15050" xr:uid="{00000000-0005-0000-0000-00002A3A0000}"/>
    <cellStyle name="Note 9 2 2 16" xfId="15051" xr:uid="{00000000-0005-0000-0000-00002B3A0000}"/>
    <cellStyle name="Note 9 2 2 16 2" xfId="15052" xr:uid="{00000000-0005-0000-0000-00002C3A0000}"/>
    <cellStyle name="Note 9 2 2 17" xfId="15053" xr:uid="{00000000-0005-0000-0000-00002D3A0000}"/>
    <cellStyle name="Note 9 2 2 17 2" xfId="15054" xr:uid="{00000000-0005-0000-0000-00002E3A0000}"/>
    <cellStyle name="Note 9 2 2 18" xfId="15055" xr:uid="{00000000-0005-0000-0000-00002F3A0000}"/>
    <cellStyle name="Note 9 2 2 18 2" xfId="15056" xr:uid="{00000000-0005-0000-0000-0000303A0000}"/>
    <cellStyle name="Note 9 2 2 19" xfId="15057" xr:uid="{00000000-0005-0000-0000-0000313A0000}"/>
    <cellStyle name="Note 9 2 2 19 2" xfId="15058" xr:uid="{00000000-0005-0000-0000-0000323A0000}"/>
    <cellStyle name="Note 9 2 2 2" xfId="15059" xr:uid="{00000000-0005-0000-0000-0000333A0000}"/>
    <cellStyle name="Note 9 2 2 2 10" xfId="15060" xr:uid="{00000000-0005-0000-0000-0000343A0000}"/>
    <cellStyle name="Note 9 2 2 2 10 2" xfId="15061" xr:uid="{00000000-0005-0000-0000-0000353A0000}"/>
    <cellStyle name="Note 9 2 2 2 11" xfId="15062" xr:uid="{00000000-0005-0000-0000-0000363A0000}"/>
    <cellStyle name="Note 9 2 2 2 11 2" xfId="15063" xr:uid="{00000000-0005-0000-0000-0000373A0000}"/>
    <cellStyle name="Note 9 2 2 2 12" xfId="15064" xr:uid="{00000000-0005-0000-0000-0000383A0000}"/>
    <cellStyle name="Note 9 2 2 2 12 2" xfId="15065" xr:uid="{00000000-0005-0000-0000-0000393A0000}"/>
    <cellStyle name="Note 9 2 2 2 13" xfId="15066" xr:uid="{00000000-0005-0000-0000-00003A3A0000}"/>
    <cellStyle name="Note 9 2 2 2 13 2" xfId="15067" xr:uid="{00000000-0005-0000-0000-00003B3A0000}"/>
    <cellStyle name="Note 9 2 2 2 14" xfId="15068" xr:uid="{00000000-0005-0000-0000-00003C3A0000}"/>
    <cellStyle name="Note 9 2 2 2 14 2" xfId="15069" xr:uid="{00000000-0005-0000-0000-00003D3A0000}"/>
    <cellStyle name="Note 9 2 2 2 15" xfId="15070" xr:uid="{00000000-0005-0000-0000-00003E3A0000}"/>
    <cellStyle name="Note 9 2 2 2 15 2" xfId="15071" xr:uid="{00000000-0005-0000-0000-00003F3A0000}"/>
    <cellStyle name="Note 9 2 2 2 16" xfId="15072" xr:uid="{00000000-0005-0000-0000-0000403A0000}"/>
    <cellStyle name="Note 9 2 2 2 16 2" xfId="15073" xr:uid="{00000000-0005-0000-0000-0000413A0000}"/>
    <cellStyle name="Note 9 2 2 2 17" xfId="15074" xr:uid="{00000000-0005-0000-0000-0000423A0000}"/>
    <cellStyle name="Note 9 2 2 2 17 2" xfId="15075" xr:uid="{00000000-0005-0000-0000-0000433A0000}"/>
    <cellStyle name="Note 9 2 2 2 18" xfId="15076" xr:uid="{00000000-0005-0000-0000-0000443A0000}"/>
    <cellStyle name="Note 9 2 2 2 18 2" xfId="15077" xr:uid="{00000000-0005-0000-0000-0000453A0000}"/>
    <cellStyle name="Note 9 2 2 2 19" xfId="15078" xr:uid="{00000000-0005-0000-0000-0000463A0000}"/>
    <cellStyle name="Note 9 2 2 2 2" xfId="15079" xr:uid="{00000000-0005-0000-0000-0000473A0000}"/>
    <cellStyle name="Note 9 2 2 2 2 2" xfId="15080" xr:uid="{00000000-0005-0000-0000-0000483A0000}"/>
    <cellStyle name="Note 9 2 2 2 3" xfId="15081" xr:uid="{00000000-0005-0000-0000-0000493A0000}"/>
    <cellStyle name="Note 9 2 2 2 3 2" xfId="15082" xr:uid="{00000000-0005-0000-0000-00004A3A0000}"/>
    <cellStyle name="Note 9 2 2 2 4" xfId="15083" xr:uid="{00000000-0005-0000-0000-00004B3A0000}"/>
    <cellStyle name="Note 9 2 2 2 4 2" xfId="15084" xr:uid="{00000000-0005-0000-0000-00004C3A0000}"/>
    <cellStyle name="Note 9 2 2 2 5" xfId="15085" xr:uid="{00000000-0005-0000-0000-00004D3A0000}"/>
    <cellStyle name="Note 9 2 2 2 5 2" xfId="15086" xr:uid="{00000000-0005-0000-0000-00004E3A0000}"/>
    <cellStyle name="Note 9 2 2 2 6" xfId="15087" xr:uid="{00000000-0005-0000-0000-00004F3A0000}"/>
    <cellStyle name="Note 9 2 2 2 6 2" xfId="15088" xr:uid="{00000000-0005-0000-0000-0000503A0000}"/>
    <cellStyle name="Note 9 2 2 2 7" xfId="15089" xr:uid="{00000000-0005-0000-0000-0000513A0000}"/>
    <cellStyle name="Note 9 2 2 2 7 2" xfId="15090" xr:uid="{00000000-0005-0000-0000-0000523A0000}"/>
    <cellStyle name="Note 9 2 2 2 8" xfId="15091" xr:uid="{00000000-0005-0000-0000-0000533A0000}"/>
    <cellStyle name="Note 9 2 2 2 8 2" xfId="15092" xr:uid="{00000000-0005-0000-0000-0000543A0000}"/>
    <cellStyle name="Note 9 2 2 2 9" xfId="15093" xr:uid="{00000000-0005-0000-0000-0000553A0000}"/>
    <cellStyle name="Note 9 2 2 2 9 2" xfId="15094" xr:uid="{00000000-0005-0000-0000-0000563A0000}"/>
    <cellStyle name="Note 9 2 2 20" xfId="15095" xr:uid="{00000000-0005-0000-0000-0000573A0000}"/>
    <cellStyle name="Note 9 2 2 3" xfId="15096" xr:uid="{00000000-0005-0000-0000-0000583A0000}"/>
    <cellStyle name="Note 9 2 2 3 10" xfId="15097" xr:uid="{00000000-0005-0000-0000-0000593A0000}"/>
    <cellStyle name="Note 9 2 2 3 10 2" xfId="15098" xr:uid="{00000000-0005-0000-0000-00005A3A0000}"/>
    <cellStyle name="Note 9 2 2 3 11" xfId="15099" xr:uid="{00000000-0005-0000-0000-00005B3A0000}"/>
    <cellStyle name="Note 9 2 2 3 11 2" xfId="15100" xr:uid="{00000000-0005-0000-0000-00005C3A0000}"/>
    <cellStyle name="Note 9 2 2 3 12" xfId="15101" xr:uid="{00000000-0005-0000-0000-00005D3A0000}"/>
    <cellStyle name="Note 9 2 2 3 12 2" xfId="15102" xr:uid="{00000000-0005-0000-0000-00005E3A0000}"/>
    <cellStyle name="Note 9 2 2 3 13" xfId="15103" xr:uid="{00000000-0005-0000-0000-00005F3A0000}"/>
    <cellStyle name="Note 9 2 2 3 13 2" xfId="15104" xr:uid="{00000000-0005-0000-0000-0000603A0000}"/>
    <cellStyle name="Note 9 2 2 3 14" xfId="15105" xr:uid="{00000000-0005-0000-0000-0000613A0000}"/>
    <cellStyle name="Note 9 2 2 3 14 2" xfId="15106" xr:uid="{00000000-0005-0000-0000-0000623A0000}"/>
    <cellStyle name="Note 9 2 2 3 15" xfId="15107" xr:uid="{00000000-0005-0000-0000-0000633A0000}"/>
    <cellStyle name="Note 9 2 2 3 15 2" xfId="15108" xr:uid="{00000000-0005-0000-0000-0000643A0000}"/>
    <cellStyle name="Note 9 2 2 3 16" xfId="15109" xr:uid="{00000000-0005-0000-0000-0000653A0000}"/>
    <cellStyle name="Note 9 2 2 3 16 2" xfId="15110" xr:uid="{00000000-0005-0000-0000-0000663A0000}"/>
    <cellStyle name="Note 9 2 2 3 17" xfId="15111" xr:uid="{00000000-0005-0000-0000-0000673A0000}"/>
    <cellStyle name="Note 9 2 2 3 17 2" xfId="15112" xr:uid="{00000000-0005-0000-0000-0000683A0000}"/>
    <cellStyle name="Note 9 2 2 3 18" xfId="15113" xr:uid="{00000000-0005-0000-0000-0000693A0000}"/>
    <cellStyle name="Note 9 2 2 3 18 2" xfId="15114" xr:uid="{00000000-0005-0000-0000-00006A3A0000}"/>
    <cellStyle name="Note 9 2 2 3 19" xfId="15115" xr:uid="{00000000-0005-0000-0000-00006B3A0000}"/>
    <cellStyle name="Note 9 2 2 3 2" xfId="15116" xr:uid="{00000000-0005-0000-0000-00006C3A0000}"/>
    <cellStyle name="Note 9 2 2 3 2 2" xfId="15117" xr:uid="{00000000-0005-0000-0000-00006D3A0000}"/>
    <cellStyle name="Note 9 2 2 3 3" xfId="15118" xr:uid="{00000000-0005-0000-0000-00006E3A0000}"/>
    <cellStyle name="Note 9 2 2 3 3 2" xfId="15119" xr:uid="{00000000-0005-0000-0000-00006F3A0000}"/>
    <cellStyle name="Note 9 2 2 3 4" xfId="15120" xr:uid="{00000000-0005-0000-0000-0000703A0000}"/>
    <cellStyle name="Note 9 2 2 3 4 2" xfId="15121" xr:uid="{00000000-0005-0000-0000-0000713A0000}"/>
    <cellStyle name="Note 9 2 2 3 5" xfId="15122" xr:uid="{00000000-0005-0000-0000-0000723A0000}"/>
    <cellStyle name="Note 9 2 2 3 5 2" xfId="15123" xr:uid="{00000000-0005-0000-0000-0000733A0000}"/>
    <cellStyle name="Note 9 2 2 3 6" xfId="15124" xr:uid="{00000000-0005-0000-0000-0000743A0000}"/>
    <cellStyle name="Note 9 2 2 3 6 2" xfId="15125" xr:uid="{00000000-0005-0000-0000-0000753A0000}"/>
    <cellStyle name="Note 9 2 2 3 7" xfId="15126" xr:uid="{00000000-0005-0000-0000-0000763A0000}"/>
    <cellStyle name="Note 9 2 2 3 7 2" xfId="15127" xr:uid="{00000000-0005-0000-0000-0000773A0000}"/>
    <cellStyle name="Note 9 2 2 3 8" xfId="15128" xr:uid="{00000000-0005-0000-0000-0000783A0000}"/>
    <cellStyle name="Note 9 2 2 3 8 2" xfId="15129" xr:uid="{00000000-0005-0000-0000-0000793A0000}"/>
    <cellStyle name="Note 9 2 2 3 9" xfId="15130" xr:uid="{00000000-0005-0000-0000-00007A3A0000}"/>
    <cellStyle name="Note 9 2 2 3 9 2" xfId="15131" xr:uid="{00000000-0005-0000-0000-00007B3A0000}"/>
    <cellStyle name="Note 9 2 2 4" xfId="15132" xr:uid="{00000000-0005-0000-0000-00007C3A0000}"/>
    <cellStyle name="Note 9 2 2 4 10" xfId="15133" xr:uid="{00000000-0005-0000-0000-00007D3A0000}"/>
    <cellStyle name="Note 9 2 2 4 10 2" xfId="15134" xr:uid="{00000000-0005-0000-0000-00007E3A0000}"/>
    <cellStyle name="Note 9 2 2 4 11" xfId="15135" xr:uid="{00000000-0005-0000-0000-00007F3A0000}"/>
    <cellStyle name="Note 9 2 2 4 11 2" xfId="15136" xr:uid="{00000000-0005-0000-0000-0000803A0000}"/>
    <cellStyle name="Note 9 2 2 4 12" xfId="15137" xr:uid="{00000000-0005-0000-0000-0000813A0000}"/>
    <cellStyle name="Note 9 2 2 4 12 2" xfId="15138" xr:uid="{00000000-0005-0000-0000-0000823A0000}"/>
    <cellStyle name="Note 9 2 2 4 13" xfId="15139" xr:uid="{00000000-0005-0000-0000-0000833A0000}"/>
    <cellStyle name="Note 9 2 2 4 13 2" xfId="15140" xr:uid="{00000000-0005-0000-0000-0000843A0000}"/>
    <cellStyle name="Note 9 2 2 4 14" xfId="15141" xr:uid="{00000000-0005-0000-0000-0000853A0000}"/>
    <cellStyle name="Note 9 2 2 4 14 2" xfId="15142" xr:uid="{00000000-0005-0000-0000-0000863A0000}"/>
    <cellStyle name="Note 9 2 2 4 15" xfId="15143" xr:uid="{00000000-0005-0000-0000-0000873A0000}"/>
    <cellStyle name="Note 9 2 2 4 15 2" xfId="15144" xr:uid="{00000000-0005-0000-0000-0000883A0000}"/>
    <cellStyle name="Note 9 2 2 4 16" xfId="15145" xr:uid="{00000000-0005-0000-0000-0000893A0000}"/>
    <cellStyle name="Note 9 2 2 4 2" xfId="15146" xr:uid="{00000000-0005-0000-0000-00008A3A0000}"/>
    <cellStyle name="Note 9 2 2 4 2 2" xfId="15147" xr:uid="{00000000-0005-0000-0000-00008B3A0000}"/>
    <cellStyle name="Note 9 2 2 4 3" xfId="15148" xr:uid="{00000000-0005-0000-0000-00008C3A0000}"/>
    <cellStyle name="Note 9 2 2 4 3 2" xfId="15149" xr:uid="{00000000-0005-0000-0000-00008D3A0000}"/>
    <cellStyle name="Note 9 2 2 4 4" xfId="15150" xr:uid="{00000000-0005-0000-0000-00008E3A0000}"/>
    <cellStyle name="Note 9 2 2 4 4 2" xfId="15151" xr:uid="{00000000-0005-0000-0000-00008F3A0000}"/>
    <cellStyle name="Note 9 2 2 4 5" xfId="15152" xr:uid="{00000000-0005-0000-0000-0000903A0000}"/>
    <cellStyle name="Note 9 2 2 4 5 2" xfId="15153" xr:uid="{00000000-0005-0000-0000-0000913A0000}"/>
    <cellStyle name="Note 9 2 2 4 6" xfId="15154" xr:uid="{00000000-0005-0000-0000-0000923A0000}"/>
    <cellStyle name="Note 9 2 2 4 6 2" xfId="15155" xr:uid="{00000000-0005-0000-0000-0000933A0000}"/>
    <cellStyle name="Note 9 2 2 4 7" xfId="15156" xr:uid="{00000000-0005-0000-0000-0000943A0000}"/>
    <cellStyle name="Note 9 2 2 4 7 2" xfId="15157" xr:uid="{00000000-0005-0000-0000-0000953A0000}"/>
    <cellStyle name="Note 9 2 2 4 8" xfId="15158" xr:uid="{00000000-0005-0000-0000-0000963A0000}"/>
    <cellStyle name="Note 9 2 2 4 8 2" xfId="15159" xr:uid="{00000000-0005-0000-0000-0000973A0000}"/>
    <cellStyle name="Note 9 2 2 4 9" xfId="15160" xr:uid="{00000000-0005-0000-0000-0000983A0000}"/>
    <cellStyle name="Note 9 2 2 4 9 2" xfId="15161" xr:uid="{00000000-0005-0000-0000-0000993A0000}"/>
    <cellStyle name="Note 9 2 2 5" xfId="15162" xr:uid="{00000000-0005-0000-0000-00009A3A0000}"/>
    <cellStyle name="Note 9 2 2 5 10" xfId="15163" xr:uid="{00000000-0005-0000-0000-00009B3A0000}"/>
    <cellStyle name="Note 9 2 2 5 10 2" xfId="15164" xr:uid="{00000000-0005-0000-0000-00009C3A0000}"/>
    <cellStyle name="Note 9 2 2 5 11" xfId="15165" xr:uid="{00000000-0005-0000-0000-00009D3A0000}"/>
    <cellStyle name="Note 9 2 2 5 11 2" xfId="15166" xr:uid="{00000000-0005-0000-0000-00009E3A0000}"/>
    <cellStyle name="Note 9 2 2 5 12" xfId="15167" xr:uid="{00000000-0005-0000-0000-00009F3A0000}"/>
    <cellStyle name="Note 9 2 2 5 12 2" xfId="15168" xr:uid="{00000000-0005-0000-0000-0000A03A0000}"/>
    <cellStyle name="Note 9 2 2 5 13" xfId="15169" xr:uid="{00000000-0005-0000-0000-0000A13A0000}"/>
    <cellStyle name="Note 9 2 2 5 13 2" xfId="15170" xr:uid="{00000000-0005-0000-0000-0000A23A0000}"/>
    <cellStyle name="Note 9 2 2 5 14" xfId="15171" xr:uid="{00000000-0005-0000-0000-0000A33A0000}"/>
    <cellStyle name="Note 9 2 2 5 14 2" xfId="15172" xr:uid="{00000000-0005-0000-0000-0000A43A0000}"/>
    <cellStyle name="Note 9 2 2 5 15" xfId="15173" xr:uid="{00000000-0005-0000-0000-0000A53A0000}"/>
    <cellStyle name="Note 9 2 2 5 15 2" xfId="15174" xr:uid="{00000000-0005-0000-0000-0000A63A0000}"/>
    <cellStyle name="Note 9 2 2 5 16" xfId="15175" xr:uid="{00000000-0005-0000-0000-0000A73A0000}"/>
    <cellStyle name="Note 9 2 2 5 2" xfId="15176" xr:uid="{00000000-0005-0000-0000-0000A83A0000}"/>
    <cellStyle name="Note 9 2 2 5 2 2" xfId="15177" xr:uid="{00000000-0005-0000-0000-0000A93A0000}"/>
    <cellStyle name="Note 9 2 2 5 3" xfId="15178" xr:uid="{00000000-0005-0000-0000-0000AA3A0000}"/>
    <cellStyle name="Note 9 2 2 5 3 2" xfId="15179" xr:uid="{00000000-0005-0000-0000-0000AB3A0000}"/>
    <cellStyle name="Note 9 2 2 5 4" xfId="15180" xr:uid="{00000000-0005-0000-0000-0000AC3A0000}"/>
    <cellStyle name="Note 9 2 2 5 4 2" xfId="15181" xr:uid="{00000000-0005-0000-0000-0000AD3A0000}"/>
    <cellStyle name="Note 9 2 2 5 5" xfId="15182" xr:uid="{00000000-0005-0000-0000-0000AE3A0000}"/>
    <cellStyle name="Note 9 2 2 5 5 2" xfId="15183" xr:uid="{00000000-0005-0000-0000-0000AF3A0000}"/>
    <cellStyle name="Note 9 2 2 5 6" xfId="15184" xr:uid="{00000000-0005-0000-0000-0000B03A0000}"/>
    <cellStyle name="Note 9 2 2 5 6 2" xfId="15185" xr:uid="{00000000-0005-0000-0000-0000B13A0000}"/>
    <cellStyle name="Note 9 2 2 5 7" xfId="15186" xr:uid="{00000000-0005-0000-0000-0000B23A0000}"/>
    <cellStyle name="Note 9 2 2 5 7 2" xfId="15187" xr:uid="{00000000-0005-0000-0000-0000B33A0000}"/>
    <cellStyle name="Note 9 2 2 5 8" xfId="15188" xr:uid="{00000000-0005-0000-0000-0000B43A0000}"/>
    <cellStyle name="Note 9 2 2 5 8 2" xfId="15189" xr:uid="{00000000-0005-0000-0000-0000B53A0000}"/>
    <cellStyle name="Note 9 2 2 5 9" xfId="15190" xr:uid="{00000000-0005-0000-0000-0000B63A0000}"/>
    <cellStyle name="Note 9 2 2 5 9 2" xfId="15191" xr:uid="{00000000-0005-0000-0000-0000B73A0000}"/>
    <cellStyle name="Note 9 2 2 6" xfId="15192" xr:uid="{00000000-0005-0000-0000-0000B83A0000}"/>
    <cellStyle name="Note 9 2 2 6 10" xfId="15193" xr:uid="{00000000-0005-0000-0000-0000B93A0000}"/>
    <cellStyle name="Note 9 2 2 6 10 2" xfId="15194" xr:uid="{00000000-0005-0000-0000-0000BA3A0000}"/>
    <cellStyle name="Note 9 2 2 6 11" xfId="15195" xr:uid="{00000000-0005-0000-0000-0000BB3A0000}"/>
    <cellStyle name="Note 9 2 2 6 11 2" xfId="15196" xr:uid="{00000000-0005-0000-0000-0000BC3A0000}"/>
    <cellStyle name="Note 9 2 2 6 12" xfId="15197" xr:uid="{00000000-0005-0000-0000-0000BD3A0000}"/>
    <cellStyle name="Note 9 2 2 6 12 2" xfId="15198" xr:uid="{00000000-0005-0000-0000-0000BE3A0000}"/>
    <cellStyle name="Note 9 2 2 6 13" xfId="15199" xr:uid="{00000000-0005-0000-0000-0000BF3A0000}"/>
    <cellStyle name="Note 9 2 2 6 13 2" xfId="15200" xr:uid="{00000000-0005-0000-0000-0000C03A0000}"/>
    <cellStyle name="Note 9 2 2 6 14" xfId="15201" xr:uid="{00000000-0005-0000-0000-0000C13A0000}"/>
    <cellStyle name="Note 9 2 2 6 14 2" xfId="15202" xr:uid="{00000000-0005-0000-0000-0000C23A0000}"/>
    <cellStyle name="Note 9 2 2 6 15" xfId="15203" xr:uid="{00000000-0005-0000-0000-0000C33A0000}"/>
    <cellStyle name="Note 9 2 2 6 2" xfId="15204" xr:uid="{00000000-0005-0000-0000-0000C43A0000}"/>
    <cellStyle name="Note 9 2 2 6 2 2" xfId="15205" xr:uid="{00000000-0005-0000-0000-0000C53A0000}"/>
    <cellStyle name="Note 9 2 2 6 3" xfId="15206" xr:uid="{00000000-0005-0000-0000-0000C63A0000}"/>
    <cellStyle name="Note 9 2 2 6 3 2" xfId="15207" xr:uid="{00000000-0005-0000-0000-0000C73A0000}"/>
    <cellStyle name="Note 9 2 2 6 4" xfId="15208" xr:uid="{00000000-0005-0000-0000-0000C83A0000}"/>
    <cellStyle name="Note 9 2 2 6 4 2" xfId="15209" xr:uid="{00000000-0005-0000-0000-0000C93A0000}"/>
    <cellStyle name="Note 9 2 2 6 5" xfId="15210" xr:uid="{00000000-0005-0000-0000-0000CA3A0000}"/>
    <cellStyle name="Note 9 2 2 6 5 2" xfId="15211" xr:uid="{00000000-0005-0000-0000-0000CB3A0000}"/>
    <cellStyle name="Note 9 2 2 6 6" xfId="15212" xr:uid="{00000000-0005-0000-0000-0000CC3A0000}"/>
    <cellStyle name="Note 9 2 2 6 6 2" xfId="15213" xr:uid="{00000000-0005-0000-0000-0000CD3A0000}"/>
    <cellStyle name="Note 9 2 2 6 7" xfId="15214" xr:uid="{00000000-0005-0000-0000-0000CE3A0000}"/>
    <cellStyle name="Note 9 2 2 6 7 2" xfId="15215" xr:uid="{00000000-0005-0000-0000-0000CF3A0000}"/>
    <cellStyle name="Note 9 2 2 6 8" xfId="15216" xr:uid="{00000000-0005-0000-0000-0000D03A0000}"/>
    <cellStyle name="Note 9 2 2 6 8 2" xfId="15217" xr:uid="{00000000-0005-0000-0000-0000D13A0000}"/>
    <cellStyle name="Note 9 2 2 6 9" xfId="15218" xr:uid="{00000000-0005-0000-0000-0000D23A0000}"/>
    <cellStyle name="Note 9 2 2 6 9 2" xfId="15219" xr:uid="{00000000-0005-0000-0000-0000D33A0000}"/>
    <cellStyle name="Note 9 2 2 7" xfId="15220" xr:uid="{00000000-0005-0000-0000-0000D43A0000}"/>
    <cellStyle name="Note 9 2 2 7 2" xfId="15221" xr:uid="{00000000-0005-0000-0000-0000D53A0000}"/>
    <cellStyle name="Note 9 2 2 8" xfId="15222" xr:uid="{00000000-0005-0000-0000-0000D63A0000}"/>
    <cellStyle name="Note 9 2 2 8 2" xfId="15223" xr:uid="{00000000-0005-0000-0000-0000D73A0000}"/>
    <cellStyle name="Note 9 2 2 9" xfId="15224" xr:uid="{00000000-0005-0000-0000-0000D83A0000}"/>
    <cellStyle name="Note 9 2 2 9 2" xfId="15225" xr:uid="{00000000-0005-0000-0000-0000D93A0000}"/>
    <cellStyle name="Note 9 2 20" xfId="15226" xr:uid="{00000000-0005-0000-0000-0000DA3A0000}"/>
    <cellStyle name="Note 9 2 20 2" xfId="15227" xr:uid="{00000000-0005-0000-0000-0000DB3A0000}"/>
    <cellStyle name="Note 9 2 21" xfId="15228" xr:uid="{00000000-0005-0000-0000-0000DC3A0000}"/>
    <cellStyle name="Note 9 2 21 2" xfId="15229" xr:uid="{00000000-0005-0000-0000-0000DD3A0000}"/>
    <cellStyle name="Note 9 2 22" xfId="15230" xr:uid="{00000000-0005-0000-0000-0000DE3A0000}"/>
    <cellStyle name="Note 9 2 22 2" xfId="15231" xr:uid="{00000000-0005-0000-0000-0000DF3A0000}"/>
    <cellStyle name="Note 9 2 23" xfId="15232" xr:uid="{00000000-0005-0000-0000-0000E03A0000}"/>
    <cellStyle name="Note 9 2 23 2" xfId="15233" xr:uid="{00000000-0005-0000-0000-0000E13A0000}"/>
    <cellStyle name="Note 9 2 24" xfId="15234" xr:uid="{00000000-0005-0000-0000-0000E23A0000}"/>
    <cellStyle name="Note 9 2 24 2" xfId="15235" xr:uid="{00000000-0005-0000-0000-0000E33A0000}"/>
    <cellStyle name="Note 9 2 25" xfId="15236" xr:uid="{00000000-0005-0000-0000-0000E43A0000}"/>
    <cellStyle name="Note 9 2 25 2" xfId="15237" xr:uid="{00000000-0005-0000-0000-0000E53A0000}"/>
    <cellStyle name="Note 9 2 26" xfId="15238" xr:uid="{00000000-0005-0000-0000-0000E63A0000}"/>
    <cellStyle name="Note 9 2 26 2" xfId="15239" xr:uid="{00000000-0005-0000-0000-0000E73A0000}"/>
    <cellStyle name="Note 9 2 27" xfId="15240" xr:uid="{00000000-0005-0000-0000-0000E83A0000}"/>
    <cellStyle name="Note 9 2 3" xfId="15241" xr:uid="{00000000-0005-0000-0000-0000E93A0000}"/>
    <cellStyle name="Note 9 2 3 10" xfId="15242" xr:uid="{00000000-0005-0000-0000-0000EA3A0000}"/>
    <cellStyle name="Note 9 2 3 10 2" xfId="15243" xr:uid="{00000000-0005-0000-0000-0000EB3A0000}"/>
    <cellStyle name="Note 9 2 3 11" xfId="15244" xr:uid="{00000000-0005-0000-0000-0000EC3A0000}"/>
    <cellStyle name="Note 9 2 3 11 2" xfId="15245" xr:uid="{00000000-0005-0000-0000-0000ED3A0000}"/>
    <cellStyle name="Note 9 2 3 12" xfId="15246" xr:uid="{00000000-0005-0000-0000-0000EE3A0000}"/>
    <cellStyle name="Note 9 2 3 12 2" xfId="15247" xr:uid="{00000000-0005-0000-0000-0000EF3A0000}"/>
    <cellStyle name="Note 9 2 3 13" xfId="15248" xr:uid="{00000000-0005-0000-0000-0000F03A0000}"/>
    <cellStyle name="Note 9 2 3 13 2" xfId="15249" xr:uid="{00000000-0005-0000-0000-0000F13A0000}"/>
    <cellStyle name="Note 9 2 3 14" xfId="15250" xr:uid="{00000000-0005-0000-0000-0000F23A0000}"/>
    <cellStyle name="Note 9 2 3 14 2" xfId="15251" xr:uid="{00000000-0005-0000-0000-0000F33A0000}"/>
    <cellStyle name="Note 9 2 3 15" xfId="15252" xr:uid="{00000000-0005-0000-0000-0000F43A0000}"/>
    <cellStyle name="Note 9 2 3 15 2" xfId="15253" xr:uid="{00000000-0005-0000-0000-0000F53A0000}"/>
    <cellStyle name="Note 9 2 3 16" xfId="15254" xr:uid="{00000000-0005-0000-0000-0000F63A0000}"/>
    <cellStyle name="Note 9 2 3 16 2" xfId="15255" xr:uid="{00000000-0005-0000-0000-0000F73A0000}"/>
    <cellStyle name="Note 9 2 3 17" xfId="15256" xr:uid="{00000000-0005-0000-0000-0000F83A0000}"/>
    <cellStyle name="Note 9 2 3 17 2" xfId="15257" xr:uid="{00000000-0005-0000-0000-0000F93A0000}"/>
    <cellStyle name="Note 9 2 3 18" xfId="15258" xr:uid="{00000000-0005-0000-0000-0000FA3A0000}"/>
    <cellStyle name="Note 9 2 3 18 2" xfId="15259" xr:uid="{00000000-0005-0000-0000-0000FB3A0000}"/>
    <cellStyle name="Note 9 2 3 19" xfId="15260" xr:uid="{00000000-0005-0000-0000-0000FC3A0000}"/>
    <cellStyle name="Note 9 2 3 19 2" xfId="15261" xr:uid="{00000000-0005-0000-0000-0000FD3A0000}"/>
    <cellStyle name="Note 9 2 3 2" xfId="15262" xr:uid="{00000000-0005-0000-0000-0000FE3A0000}"/>
    <cellStyle name="Note 9 2 3 2 10" xfId="15263" xr:uid="{00000000-0005-0000-0000-0000FF3A0000}"/>
    <cellStyle name="Note 9 2 3 2 10 2" xfId="15264" xr:uid="{00000000-0005-0000-0000-0000003B0000}"/>
    <cellStyle name="Note 9 2 3 2 11" xfId="15265" xr:uid="{00000000-0005-0000-0000-0000013B0000}"/>
    <cellStyle name="Note 9 2 3 2 11 2" xfId="15266" xr:uid="{00000000-0005-0000-0000-0000023B0000}"/>
    <cellStyle name="Note 9 2 3 2 12" xfId="15267" xr:uid="{00000000-0005-0000-0000-0000033B0000}"/>
    <cellStyle name="Note 9 2 3 2 12 2" xfId="15268" xr:uid="{00000000-0005-0000-0000-0000043B0000}"/>
    <cellStyle name="Note 9 2 3 2 13" xfId="15269" xr:uid="{00000000-0005-0000-0000-0000053B0000}"/>
    <cellStyle name="Note 9 2 3 2 13 2" xfId="15270" xr:uid="{00000000-0005-0000-0000-0000063B0000}"/>
    <cellStyle name="Note 9 2 3 2 14" xfId="15271" xr:uid="{00000000-0005-0000-0000-0000073B0000}"/>
    <cellStyle name="Note 9 2 3 2 14 2" xfId="15272" xr:uid="{00000000-0005-0000-0000-0000083B0000}"/>
    <cellStyle name="Note 9 2 3 2 15" xfId="15273" xr:uid="{00000000-0005-0000-0000-0000093B0000}"/>
    <cellStyle name="Note 9 2 3 2 15 2" xfId="15274" xr:uid="{00000000-0005-0000-0000-00000A3B0000}"/>
    <cellStyle name="Note 9 2 3 2 16" xfId="15275" xr:uid="{00000000-0005-0000-0000-00000B3B0000}"/>
    <cellStyle name="Note 9 2 3 2 16 2" xfId="15276" xr:uid="{00000000-0005-0000-0000-00000C3B0000}"/>
    <cellStyle name="Note 9 2 3 2 17" xfId="15277" xr:uid="{00000000-0005-0000-0000-00000D3B0000}"/>
    <cellStyle name="Note 9 2 3 2 17 2" xfId="15278" xr:uid="{00000000-0005-0000-0000-00000E3B0000}"/>
    <cellStyle name="Note 9 2 3 2 18" xfId="15279" xr:uid="{00000000-0005-0000-0000-00000F3B0000}"/>
    <cellStyle name="Note 9 2 3 2 18 2" xfId="15280" xr:uid="{00000000-0005-0000-0000-0000103B0000}"/>
    <cellStyle name="Note 9 2 3 2 19" xfId="15281" xr:uid="{00000000-0005-0000-0000-0000113B0000}"/>
    <cellStyle name="Note 9 2 3 2 2" xfId="15282" xr:uid="{00000000-0005-0000-0000-0000123B0000}"/>
    <cellStyle name="Note 9 2 3 2 2 2" xfId="15283" xr:uid="{00000000-0005-0000-0000-0000133B0000}"/>
    <cellStyle name="Note 9 2 3 2 3" xfId="15284" xr:uid="{00000000-0005-0000-0000-0000143B0000}"/>
    <cellStyle name="Note 9 2 3 2 3 2" xfId="15285" xr:uid="{00000000-0005-0000-0000-0000153B0000}"/>
    <cellStyle name="Note 9 2 3 2 4" xfId="15286" xr:uid="{00000000-0005-0000-0000-0000163B0000}"/>
    <cellStyle name="Note 9 2 3 2 4 2" xfId="15287" xr:uid="{00000000-0005-0000-0000-0000173B0000}"/>
    <cellStyle name="Note 9 2 3 2 5" xfId="15288" xr:uid="{00000000-0005-0000-0000-0000183B0000}"/>
    <cellStyle name="Note 9 2 3 2 5 2" xfId="15289" xr:uid="{00000000-0005-0000-0000-0000193B0000}"/>
    <cellStyle name="Note 9 2 3 2 6" xfId="15290" xr:uid="{00000000-0005-0000-0000-00001A3B0000}"/>
    <cellStyle name="Note 9 2 3 2 6 2" xfId="15291" xr:uid="{00000000-0005-0000-0000-00001B3B0000}"/>
    <cellStyle name="Note 9 2 3 2 7" xfId="15292" xr:uid="{00000000-0005-0000-0000-00001C3B0000}"/>
    <cellStyle name="Note 9 2 3 2 7 2" xfId="15293" xr:uid="{00000000-0005-0000-0000-00001D3B0000}"/>
    <cellStyle name="Note 9 2 3 2 8" xfId="15294" xr:uid="{00000000-0005-0000-0000-00001E3B0000}"/>
    <cellStyle name="Note 9 2 3 2 8 2" xfId="15295" xr:uid="{00000000-0005-0000-0000-00001F3B0000}"/>
    <cellStyle name="Note 9 2 3 2 9" xfId="15296" xr:uid="{00000000-0005-0000-0000-0000203B0000}"/>
    <cellStyle name="Note 9 2 3 2 9 2" xfId="15297" xr:uid="{00000000-0005-0000-0000-0000213B0000}"/>
    <cellStyle name="Note 9 2 3 20" xfId="15298" xr:uid="{00000000-0005-0000-0000-0000223B0000}"/>
    <cellStyle name="Note 9 2 3 3" xfId="15299" xr:uid="{00000000-0005-0000-0000-0000233B0000}"/>
    <cellStyle name="Note 9 2 3 3 10" xfId="15300" xr:uid="{00000000-0005-0000-0000-0000243B0000}"/>
    <cellStyle name="Note 9 2 3 3 10 2" xfId="15301" xr:uid="{00000000-0005-0000-0000-0000253B0000}"/>
    <cellStyle name="Note 9 2 3 3 11" xfId="15302" xr:uid="{00000000-0005-0000-0000-0000263B0000}"/>
    <cellStyle name="Note 9 2 3 3 11 2" xfId="15303" xr:uid="{00000000-0005-0000-0000-0000273B0000}"/>
    <cellStyle name="Note 9 2 3 3 12" xfId="15304" xr:uid="{00000000-0005-0000-0000-0000283B0000}"/>
    <cellStyle name="Note 9 2 3 3 12 2" xfId="15305" xr:uid="{00000000-0005-0000-0000-0000293B0000}"/>
    <cellStyle name="Note 9 2 3 3 13" xfId="15306" xr:uid="{00000000-0005-0000-0000-00002A3B0000}"/>
    <cellStyle name="Note 9 2 3 3 13 2" xfId="15307" xr:uid="{00000000-0005-0000-0000-00002B3B0000}"/>
    <cellStyle name="Note 9 2 3 3 14" xfId="15308" xr:uid="{00000000-0005-0000-0000-00002C3B0000}"/>
    <cellStyle name="Note 9 2 3 3 14 2" xfId="15309" xr:uid="{00000000-0005-0000-0000-00002D3B0000}"/>
    <cellStyle name="Note 9 2 3 3 15" xfId="15310" xr:uid="{00000000-0005-0000-0000-00002E3B0000}"/>
    <cellStyle name="Note 9 2 3 3 15 2" xfId="15311" xr:uid="{00000000-0005-0000-0000-00002F3B0000}"/>
    <cellStyle name="Note 9 2 3 3 16" xfId="15312" xr:uid="{00000000-0005-0000-0000-0000303B0000}"/>
    <cellStyle name="Note 9 2 3 3 16 2" xfId="15313" xr:uid="{00000000-0005-0000-0000-0000313B0000}"/>
    <cellStyle name="Note 9 2 3 3 17" xfId="15314" xr:uid="{00000000-0005-0000-0000-0000323B0000}"/>
    <cellStyle name="Note 9 2 3 3 17 2" xfId="15315" xr:uid="{00000000-0005-0000-0000-0000333B0000}"/>
    <cellStyle name="Note 9 2 3 3 18" xfId="15316" xr:uid="{00000000-0005-0000-0000-0000343B0000}"/>
    <cellStyle name="Note 9 2 3 3 18 2" xfId="15317" xr:uid="{00000000-0005-0000-0000-0000353B0000}"/>
    <cellStyle name="Note 9 2 3 3 19" xfId="15318" xr:uid="{00000000-0005-0000-0000-0000363B0000}"/>
    <cellStyle name="Note 9 2 3 3 2" xfId="15319" xr:uid="{00000000-0005-0000-0000-0000373B0000}"/>
    <cellStyle name="Note 9 2 3 3 2 2" xfId="15320" xr:uid="{00000000-0005-0000-0000-0000383B0000}"/>
    <cellStyle name="Note 9 2 3 3 3" xfId="15321" xr:uid="{00000000-0005-0000-0000-0000393B0000}"/>
    <cellStyle name="Note 9 2 3 3 3 2" xfId="15322" xr:uid="{00000000-0005-0000-0000-00003A3B0000}"/>
    <cellStyle name="Note 9 2 3 3 4" xfId="15323" xr:uid="{00000000-0005-0000-0000-00003B3B0000}"/>
    <cellStyle name="Note 9 2 3 3 4 2" xfId="15324" xr:uid="{00000000-0005-0000-0000-00003C3B0000}"/>
    <cellStyle name="Note 9 2 3 3 5" xfId="15325" xr:uid="{00000000-0005-0000-0000-00003D3B0000}"/>
    <cellStyle name="Note 9 2 3 3 5 2" xfId="15326" xr:uid="{00000000-0005-0000-0000-00003E3B0000}"/>
    <cellStyle name="Note 9 2 3 3 6" xfId="15327" xr:uid="{00000000-0005-0000-0000-00003F3B0000}"/>
    <cellStyle name="Note 9 2 3 3 6 2" xfId="15328" xr:uid="{00000000-0005-0000-0000-0000403B0000}"/>
    <cellStyle name="Note 9 2 3 3 7" xfId="15329" xr:uid="{00000000-0005-0000-0000-0000413B0000}"/>
    <cellStyle name="Note 9 2 3 3 7 2" xfId="15330" xr:uid="{00000000-0005-0000-0000-0000423B0000}"/>
    <cellStyle name="Note 9 2 3 3 8" xfId="15331" xr:uid="{00000000-0005-0000-0000-0000433B0000}"/>
    <cellStyle name="Note 9 2 3 3 8 2" xfId="15332" xr:uid="{00000000-0005-0000-0000-0000443B0000}"/>
    <cellStyle name="Note 9 2 3 3 9" xfId="15333" xr:uid="{00000000-0005-0000-0000-0000453B0000}"/>
    <cellStyle name="Note 9 2 3 3 9 2" xfId="15334" xr:uid="{00000000-0005-0000-0000-0000463B0000}"/>
    <cellStyle name="Note 9 2 3 4" xfId="15335" xr:uid="{00000000-0005-0000-0000-0000473B0000}"/>
    <cellStyle name="Note 9 2 3 4 10" xfId="15336" xr:uid="{00000000-0005-0000-0000-0000483B0000}"/>
    <cellStyle name="Note 9 2 3 4 10 2" xfId="15337" xr:uid="{00000000-0005-0000-0000-0000493B0000}"/>
    <cellStyle name="Note 9 2 3 4 11" xfId="15338" xr:uid="{00000000-0005-0000-0000-00004A3B0000}"/>
    <cellStyle name="Note 9 2 3 4 11 2" xfId="15339" xr:uid="{00000000-0005-0000-0000-00004B3B0000}"/>
    <cellStyle name="Note 9 2 3 4 12" xfId="15340" xr:uid="{00000000-0005-0000-0000-00004C3B0000}"/>
    <cellStyle name="Note 9 2 3 4 12 2" xfId="15341" xr:uid="{00000000-0005-0000-0000-00004D3B0000}"/>
    <cellStyle name="Note 9 2 3 4 13" xfId="15342" xr:uid="{00000000-0005-0000-0000-00004E3B0000}"/>
    <cellStyle name="Note 9 2 3 4 13 2" xfId="15343" xr:uid="{00000000-0005-0000-0000-00004F3B0000}"/>
    <cellStyle name="Note 9 2 3 4 14" xfId="15344" xr:uid="{00000000-0005-0000-0000-0000503B0000}"/>
    <cellStyle name="Note 9 2 3 4 14 2" xfId="15345" xr:uid="{00000000-0005-0000-0000-0000513B0000}"/>
    <cellStyle name="Note 9 2 3 4 15" xfId="15346" xr:uid="{00000000-0005-0000-0000-0000523B0000}"/>
    <cellStyle name="Note 9 2 3 4 15 2" xfId="15347" xr:uid="{00000000-0005-0000-0000-0000533B0000}"/>
    <cellStyle name="Note 9 2 3 4 16" xfId="15348" xr:uid="{00000000-0005-0000-0000-0000543B0000}"/>
    <cellStyle name="Note 9 2 3 4 2" xfId="15349" xr:uid="{00000000-0005-0000-0000-0000553B0000}"/>
    <cellStyle name="Note 9 2 3 4 2 2" xfId="15350" xr:uid="{00000000-0005-0000-0000-0000563B0000}"/>
    <cellStyle name="Note 9 2 3 4 3" xfId="15351" xr:uid="{00000000-0005-0000-0000-0000573B0000}"/>
    <cellStyle name="Note 9 2 3 4 3 2" xfId="15352" xr:uid="{00000000-0005-0000-0000-0000583B0000}"/>
    <cellStyle name="Note 9 2 3 4 4" xfId="15353" xr:uid="{00000000-0005-0000-0000-0000593B0000}"/>
    <cellStyle name="Note 9 2 3 4 4 2" xfId="15354" xr:uid="{00000000-0005-0000-0000-00005A3B0000}"/>
    <cellStyle name="Note 9 2 3 4 5" xfId="15355" xr:uid="{00000000-0005-0000-0000-00005B3B0000}"/>
    <cellStyle name="Note 9 2 3 4 5 2" xfId="15356" xr:uid="{00000000-0005-0000-0000-00005C3B0000}"/>
    <cellStyle name="Note 9 2 3 4 6" xfId="15357" xr:uid="{00000000-0005-0000-0000-00005D3B0000}"/>
    <cellStyle name="Note 9 2 3 4 6 2" xfId="15358" xr:uid="{00000000-0005-0000-0000-00005E3B0000}"/>
    <cellStyle name="Note 9 2 3 4 7" xfId="15359" xr:uid="{00000000-0005-0000-0000-00005F3B0000}"/>
    <cellStyle name="Note 9 2 3 4 7 2" xfId="15360" xr:uid="{00000000-0005-0000-0000-0000603B0000}"/>
    <cellStyle name="Note 9 2 3 4 8" xfId="15361" xr:uid="{00000000-0005-0000-0000-0000613B0000}"/>
    <cellStyle name="Note 9 2 3 4 8 2" xfId="15362" xr:uid="{00000000-0005-0000-0000-0000623B0000}"/>
    <cellStyle name="Note 9 2 3 4 9" xfId="15363" xr:uid="{00000000-0005-0000-0000-0000633B0000}"/>
    <cellStyle name="Note 9 2 3 4 9 2" xfId="15364" xr:uid="{00000000-0005-0000-0000-0000643B0000}"/>
    <cellStyle name="Note 9 2 3 5" xfId="15365" xr:uid="{00000000-0005-0000-0000-0000653B0000}"/>
    <cellStyle name="Note 9 2 3 5 10" xfId="15366" xr:uid="{00000000-0005-0000-0000-0000663B0000}"/>
    <cellStyle name="Note 9 2 3 5 10 2" xfId="15367" xr:uid="{00000000-0005-0000-0000-0000673B0000}"/>
    <cellStyle name="Note 9 2 3 5 11" xfId="15368" xr:uid="{00000000-0005-0000-0000-0000683B0000}"/>
    <cellStyle name="Note 9 2 3 5 11 2" xfId="15369" xr:uid="{00000000-0005-0000-0000-0000693B0000}"/>
    <cellStyle name="Note 9 2 3 5 12" xfId="15370" xr:uid="{00000000-0005-0000-0000-00006A3B0000}"/>
    <cellStyle name="Note 9 2 3 5 12 2" xfId="15371" xr:uid="{00000000-0005-0000-0000-00006B3B0000}"/>
    <cellStyle name="Note 9 2 3 5 13" xfId="15372" xr:uid="{00000000-0005-0000-0000-00006C3B0000}"/>
    <cellStyle name="Note 9 2 3 5 13 2" xfId="15373" xr:uid="{00000000-0005-0000-0000-00006D3B0000}"/>
    <cellStyle name="Note 9 2 3 5 14" xfId="15374" xr:uid="{00000000-0005-0000-0000-00006E3B0000}"/>
    <cellStyle name="Note 9 2 3 5 14 2" xfId="15375" xr:uid="{00000000-0005-0000-0000-00006F3B0000}"/>
    <cellStyle name="Note 9 2 3 5 15" xfId="15376" xr:uid="{00000000-0005-0000-0000-0000703B0000}"/>
    <cellStyle name="Note 9 2 3 5 15 2" xfId="15377" xr:uid="{00000000-0005-0000-0000-0000713B0000}"/>
    <cellStyle name="Note 9 2 3 5 16" xfId="15378" xr:uid="{00000000-0005-0000-0000-0000723B0000}"/>
    <cellStyle name="Note 9 2 3 5 2" xfId="15379" xr:uid="{00000000-0005-0000-0000-0000733B0000}"/>
    <cellStyle name="Note 9 2 3 5 2 2" xfId="15380" xr:uid="{00000000-0005-0000-0000-0000743B0000}"/>
    <cellStyle name="Note 9 2 3 5 3" xfId="15381" xr:uid="{00000000-0005-0000-0000-0000753B0000}"/>
    <cellStyle name="Note 9 2 3 5 3 2" xfId="15382" xr:uid="{00000000-0005-0000-0000-0000763B0000}"/>
    <cellStyle name="Note 9 2 3 5 4" xfId="15383" xr:uid="{00000000-0005-0000-0000-0000773B0000}"/>
    <cellStyle name="Note 9 2 3 5 4 2" xfId="15384" xr:uid="{00000000-0005-0000-0000-0000783B0000}"/>
    <cellStyle name="Note 9 2 3 5 5" xfId="15385" xr:uid="{00000000-0005-0000-0000-0000793B0000}"/>
    <cellStyle name="Note 9 2 3 5 5 2" xfId="15386" xr:uid="{00000000-0005-0000-0000-00007A3B0000}"/>
    <cellStyle name="Note 9 2 3 5 6" xfId="15387" xr:uid="{00000000-0005-0000-0000-00007B3B0000}"/>
    <cellStyle name="Note 9 2 3 5 6 2" xfId="15388" xr:uid="{00000000-0005-0000-0000-00007C3B0000}"/>
    <cellStyle name="Note 9 2 3 5 7" xfId="15389" xr:uid="{00000000-0005-0000-0000-00007D3B0000}"/>
    <cellStyle name="Note 9 2 3 5 7 2" xfId="15390" xr:uid="{00000000-0005-0000-0000-00007E3B0000}"/>
    <cellStyle name="Note 9 2 3 5 8" xfId="15391" xr:uid="{00000000-0005-0000-0000-00007F3B0000}"/>
    <cellStyle name="Note 9 2 3 5 8 2" xfId="15392" xr:uid="{00000000-0005-0000-0000-0000803B0000}"/>
    <cellStyle name="Note 9 2 3 5 9" xfId="15393" xr:uid="{00000000-0005-0000-0000-0000813B0000}"/>
    <cellStyle name="Note 9 2 3 5 9 2" xfId="15394" xr:uid="{00000000-0005-0000-0000-0000823B0000}"/>
    <cellStyle name="Note 9 2 3 6" xfId="15395" xr:uid="{00000000-0005-0000-0000-0000833B0000}"/>
    <cellStyle name="Note 9 2 3 6 10" xfId="15396" xr:uid="{00000000-0005-0000-0000-0000843B0000}"/>
    <cellStyle name="Note 9 2 3 6 10 2" xfId="15397" xr:uid="{00000000-0005-0000-0000-0000853B0000}"/>
    <cellStyle name="Note 9 2 3 6 11" xfId="15398" xr:uid="{00000000-0005-0000-0000-0000863B0000}"/>
    <cellStyle name="Note 9 2 3 6 11 2" xfId="15399" xr:uid="{00000000-0005-0000-0000-0000873B0000}"/>
    <cellStyle name="Note 9 2 3 6 12" xfId="15400" xr:uid="{00000000-0005-0000-0000-0000883B0000}"/>
    <cellStyle name="Note 9 2 3 6 12 2" xfId="15401" xr:uid="{00000000-0005-0000-0000-0000893B0000}"/>
    <cellStyle name="Note 9 2 3 6 13" xfId="15402" xr:uid="{00000000-0005-0000-0000-00008A3B0000}"/>
    <cellStyle name="Note 9 2 3 6 13 2" xfId="15403" xr:uid="{00000000-0005-0000-0000-00008B3B0000}"/>
    <cellStyle name="Note 9 2 3 6 14" xfId="15404" xr:uid="{00000000-0005-0000-0000-00008C3B0000}"/>
    <cellStyle name="Note 9 2 3 6 14 2" xfId="15405" xr:uid="{00000000-0005-0000-0000-00008D3B0000}"/>
    <cellStyle name="Note 9 2 3 6 15" xfId="15406" xr:uid="{00000000-0005-0000-0000-00008E3B0000}"/>
    <cellStyle name="Note 9 2 3 6 2" xfId="15407" xr:uid="{00000000-0005-0000-0000-00008F3B0000}"/>
    <cellStyle name="Note 9 2 3 6 2 2" xfId="15408" xr:uid="{00000000-0005-0000-0000-0000903B0000}"/>
    <cellStyle name="Note 9 2 3 6 3" xfId="15409" xr:uid="{00000000-0005-0000-0000-0000913B0000}"/>
    <cellStyle name="Note 9 2 3 6 3 2" xfId="15410" xr:uid="{00000000-0005-0000-0000-0000923B0000}"/>
    <cellStyle name="Note 9 2 3 6 4" xfId="15411" xr:uid="{00000000-0005-0000-0000-0000933B0000}"/>
    <cellStyle name="Note 9 2 3 6 4 2" xfId="15412" xr:uid="{00000000-0005-0000-0000-0000943B0000}"/>
    <cellStyle name="Note 9 2 3 6 5" xfId="15413" xr:uid="{00000000-0005-0000-0000-0000953B0000}"/>
    <cellStyle name="Note 9 2 3 6 5 2" xfId="15414" xr:uid="{00000000-0005-0000-0000-0000963B0000}"/>
    <cellStyle name="Note 9 2 3 6 6" xfId="15415" xr:uid="{00000000-0005-0000-0000-0000973B0000}"/>
    <cellStyle name="Note 9 2 3 6 6 2" xfId="15416" xr:uid="{00000000-0005-0000-0000-0000983B0000}"/>
    <cellStyle name="Note 9 2 3 6 7" xfId="15417" xr:uid="{00000000-0005-0000-0000-0000993B0000}"/>
    <cellStyle name="Note 9 2 3 6 7 2" xfId="15418" xr:uid="{00000000-0005-0000-0000-00009A3B0000}"/>
    <cellStyle name="Note 9 2 3 6 8" xfId="15419" xr:uid="{00000000-0005-0000-0000-00009B3B0000}"/>
    <cellStyle name="Note 9 2 3 6 8 2" xfId="15420" xr:uid="{00000000-0005-0000-0000-00009C3B0000}"/>
    <cellStyle name="Note 9 2 3 6 9" xfId="15421" xr:uid="{00000000-0005-0000-0000-00009D3B0000}"/>
    <cellStyle name="Note 9 2 3 6 9 2" xfId="15422" xr:uid="{00000000-0005-0000-0000-00009E3B0000}"/>
    <cellStyle name="Note 9 2 3 7" xfId="15423" xr:uid="{00000000-0005-0000-0000-00009F3B0000}"/>
    <cellStyle name="Note 9 2 3 7 2" xfId="15424" xr:uid="{00000000-0005-0000-0000-0000A03B0000}"/>
    <cellStyle name="Note 9 2 3 8" xfId="15425" xr:uid="{00000000-0005-0000-0000-0000A13B0000}"/>
    <cellStyle name="Note 9 2 3 8 2" xfId="15426" xr:uid="{00000000-0005-0000-0000-0000A23B0000}"/>
    <cellStyle name="Note 9 2 3 9" xfId="15427" xr:uid="{00000000-0005-0000-0000-0000A33B0000}"/>
    <cellStyle name="Note 9 2 3 9 2" xfId="15428" xr:uid="{00000000-0005-0000-0000-0000A43B0000}"/>
    <cellStyle name="Note 9 2 4" xfId="15429" xr:uid="{00000000-0005-0000-0000-0000A53B0000}"/>
    <cellStyle name="Note 9 2 4 10" xfId="15430" xr:uid="{00000000-0005-0000-0000-0000A63B0000}"/>
    <cellStyle name="Note 9 2 4 10 2" xfId="15431" xr:uid="{00000000-0005-0000-0000-0000A73B0000}"/>
    <cellStyle name="Note 9 2 4 11" xfId="15432" xr:uid="{00000000-0005-0000-0000-0000A83B0000}"/>
    <cellStyle name="Note 9 2 4 11 2" xfId="15433" xr:uid="{00000000-0005-0000-0000-0000A93B0000}"/>
    <cellStyle name="Note 9 2 4 12" xfId="15434" xr:uid="{00000000-0005-0000-0000-0000AA3B0000}"/>
    <cellStyle name="Note 9 2 4 12 2" xfId="15435" xr:uid="{00000000-0005-0000-0000-0000AB3B0000}"/>
    <cellStyle name="Note 9 2 4 13" xfId="15436" xr:uid="{00000000-0005-0000-0000-0000AC3B0000}"/>
    <cellStyle name="Note 9 2 4 13 2" xfId="15437" xr:uid="{00000000-0005-0000-0000-0000AD3B0000}"/>
    <cellStyle name="Note 9 2 4 14" xfId="15438" xr:uid="{00000000-0005-0000-0000-0000AE3B0000}"/>
    <cellStyle name="Note 9 2 4 14 2" xfId="15439" xr:uid="{00000000-0005-0000-0000-0000AF3B0000}"/>
    <cellStyle name="Note 9 2 4 15" xfId="15440" xr:uid="{00000000-0005-0000-0000-0000B03B0000}"/>
    <cellStyle name="Note 9 2 4 15 2" xfId="15441" xr:uid="{00000000-0005-0000-0000-0000B13B0000}"/>
    <cellStyle name="Note 9 2 4 16" xfId="15442" xr:uid="{00000000-0005-0000-0000-0000B23B0000}"/>
    <cellStyle name="Note 9 2 4 16 2" xfId="15443" xr:uid="{00000000-0005-0000-0000-0000B33B0000}"/>
    <cellStyle name="Note 9 2 4 17" xfId="15444" xr:uid="{00000000-0005-0000-0000-0000B43B0000}"/>
    <cellStyle name="Note 9 2 4 17 2" xfId="15445" xr:uid="{00000000-0005-0000-0000-0000B53B0000}"/>
    <cellStyle name="Note 9 2 4 18" xfId="15446" xr:uid="{00000000-0005-0000-0000-0000B63B0000}"/>
    <cellStyle name="Note 9 2 4 18 2" xfId="15447" xr:uid="{00000000-0005-0000-0000-0000B73B0000}"/>
    <cellStyle name="Note 9 2 4 19" xfId="15448" xr:uid="{00000000-0005-0000-0000-0000B83B0000}"/>
    <cellStyle name="Note 9 2 4 19 2" xfId="15449" xr:uid="{00000000-0005-0000-0000-0000B93B0000}"/>
    <cellStyle name="Note 9 2 4 2" xfId="15450" xr:uid="{00000000-0005-0000-0000-0000BA3B0000}"/>
    <cellStyle name="Note 9 2 4 2 10" xfId="15451" xr:uid="{00000000-0005-0000-0000-0000BB3B0000}"/>
    <cellStyle name="Note 9 2 4 2 10 2" xfId="15452" xr:uid="{00000000-0005-0000-0000-0000BC3B0000}"/>
    <cellStyle name="Note 9 2 4 2 11" xfId="15453" xr:uid="{00000000-0005-0000-0000-0000BD3B0000}"/>
    <cellStyle name="Note 9 2 4 2 11 2" xfId="15454" xr:uid="{00000000-0005-0000-0000-0000BE3B0000}"/>
    <cellStyle name="Note 9 2 4 2 12" xfId="15455" xr:uid="{00000000-0005-0000-0000-0000BF3B0000}"/>
    <cellStyle name="Note 9 2 4 2 12 2" xfId="15456" xr:uid="{00000000-0005-0000-0000-0000C03B0000}"/>
    <cellStyle name="Note 9 2 4 2 13" xfId="15457" xr:uid="{00000000-0005-0000-0000-0000C13B0000}"/>
    <cellStyle name="Note 9 2 4 2 13 2" xfId="15458" xr:uid="{00000000-0005-0000-0000-0000C23B0000}"/>
    <cellStyle name="Note 9 2 4 2 14" xfId="15459" xr:uid="{00000000-0005-0000-0000-0000C33B0000}"/>
    <cellStyle name="Note 9 2 4 2 14 2" xfId="15460" xr:uid="{00000000-0005-0000-0000-0000C43B0000}"/>
    <cellStyle name="Note 9 2 4 2 15" xfId="15461" xr:uid="{00000000-0005-0000-0000-0000C53B0000}"/>
    <cellStyle name="Note 9 2 4 2 15 2" xfId="15462" xr:uid="{00000000-0005-0000-0000-0000C63B0000}"/>
    <cellStyle name="Note 9 2 4 2 16" xfId="15463" xr:uid="{00000000-0005-0000-0000-0000C73B0000}"/>
    <cellStyle name="Note 9 2 4 2 16 2" xfId="15464" xr:uid="{00000000-0005-0000-0000-0000C83B0000}"/>
    <cellStyle name="Note 9 2 4 2 17" xfId="15465" xr:uid="{00000000-0005-0000-0000-0000C93B0000}"/>
    <cellStyle name="Note 9 2 4 2 17 2" xfId="15466" xr:uid="{00000000-0005-0000-0000-0000CA3B0000}"/>
    <cellStyle name="Note 9 2 4 2 18" xfId="15467" xr:uid="{00000000-0005-0000-0000-0000CB3B0000}"/>
    <cellStyle name="Note 9 2 4 2 18 2" xfId="15468" xr:uid="{00000000-0005-0000-0000-0000CC3B0000}"/>
    <cellStyle name="Note 9 2 4 2 19" xfId="15469" xr:uid="{00000000-0005-0000-0000-0000CD3B0000}"/>
    <cellStyle name="Note 9 2 4 2 2" xfId="15470" xr:uid="{00000000-0005-0000-0000-0000CE3B0000}"/>
    <cellStyle name="Note 9 2 4 2 2 2" xfId="15471" xr:uid="{00000000-0005-0000-0000-0000CF3B0000}"/>
    <cellStyle name="Note 9 2 4 2 3" xfId="15472" xr:uid="{00000000-0005-0000-0000-0000D03B0000}"/>
    <cellStyle name="Note 9 2 4 2 3 2" xfId="15473" xr:uid="{00000000-0005-0000-0000-0000D13B0000}"/>
    <cellStyle name="Note 9 2 4 2 4" xfId="15474" xr:uid="{00000000-0005-0000-0000-0000D23B0000}"/>
    <cellStyle name="Note 9 2 4 2 4 2" xfId="15475" xr:uid="{00000000-0005-0000-0000-0000D33B0000}"/>
    <cellStyle name="Note 9 2 4 2 5" xfId="15476" xr:uid="{00000000-0005-0000-0000-0000D43B0000}"/>
    <cellStyle name="Note 9 2 4 2 5 2" xfId="15477" xr:uid="{00000000-0005-0000-0000-0000D53B0000}"/>
    <cellStyle name="Note 9 2 4 2 6" xfId="15478" xr:uid="{00000000-0005-0000-0000-0000D63B0000}"/>
    <cellStyle name="Note 9 2 4 2 6 2" xfId="15479" xr:uid="{00000000-0005-0000-0000-0000D73B0000}"/>
    <cellStyle name="Note 9 2 4 2 7" xfId="15480" xr:uid="{00000000-0005-0000-0000-0000D83B0000}"/>
    <cellStyle name="Note 9 2 4 2 7 2" xfId="15481" xr:uid="{00000000-0005-0000-0000-0000D93B0000}"/>
    <cellStyle name="Note 9 2 4 2 8" xfId="15482" xr:uid="{00000000-0005-0000-0000-0000DA3B0000}"/>
    <cellStyle name="Note 9 2 4 2 8 2" xfId="15483" xr:uid="{00000000-0005-0000-0000-0000DB3B0000}"/>
    <cellStyle name="Note 9 2 4 2 9" xfId="15484" xr:uid="{00000000-0005-0000-0000-0000DC3B0000}"/>
    <cellStyle name="Note 9 2 4 2 9 2" xfId="15485" xr:uid="{00000000-0005-0000-0000-0000DD3B0000}"/>
    <cellStyle name="Note 9 2 4 20" xfId="15486" xr:uid="{00000000-0005-0000-0000-0000DE3B0000}"/>
    <cellStyle name="Note 9 2 4 3" xfId="15487" xr:uid="{00000000-0005-0000-0000-0000DF3B0000}"/>
    <cellStyle name="Note 9 2 4 3 10" xfId="15488" xr:uid="{00000000-0005-0000-0000-0000E03B0000}"/>
    <cellStyle name="Note 9 2 4 3 10 2" xfId="15489" xr:uid="{00000000-0005-0000-0000-0000E13B0000}"/>
    <cellStyle name="Note 9 2 4 3 11" xfId="15490" xr:uid="{00000000-0005-0000-0000-0000E23B0000}"/>
    <cellStyle name="Note 9 2 4 3 11 2" xfId="15491" xr:uid="{00000000-0005-0000-0000-0000E33B0000}"/>
    <cellStyle name="Note 9 2 4 3 12" xfId="15492" xr:uid="{00000000-0005-0000-0000-0000E43B0000}"/>
    <cellStyle name="Note 9 2 4 3 12 2" xfId="15493" xr:uid="{00000000-0005-0000-0000-0000E53B0000}"/>
    <cellStyle name="Note 9 2 4 3 13" xfId="15494" xr:uid="{00000000-0005-0000-0000-0000E63B0000}"/>
    <cellStyle name="Note 9 2 4 3 13 2" xfId="15495" xr:uid="{00000000-0005-0000-0000-0000E73B0000}"/>
    <cellStyle name="Note 9 2 4 3 14" xfId="15496" xr:uid="{00000000-0005-0000-0000-0000E83B0000}"/>
    <cellStyle name="Note 9 2 4 3 14 2" xfId="15497" xr:uid="{00000000-0005-0000-0000-0000E93B0000}"/>
    <cellStyle name="Note 9 2 4 3 15" xfId="15498" xr:uid="{00000000-0005-0000-0000-0000EA3B0000}"/>
    <cellStyle name="Note 9 2 4 3 15 2" xfId="15499" xr:uid="{00000000-0005-0000-0000-0000EB3B0000}"/>
    <cellStyle name="Note 9 2 4 3 16" xfId="15500" xr:uid="{00000000-0005-0000-0000-0000EC3B0000}"/>
    <cellStyle name="Note 9 2 4 3 16 2" xfId="15501" xr:uid="{00000000-0005-0000-0000-0000ED3B0000}"/>
    <cellStyle name="Note 9 2 4 3 17" xfId="15502" xr:uid="{00000000-0005-0000-0000-0000EE3B0000}"/>
    <cellStyle name="Note 9 2 4 3 17 2" xfId="15503" xr:uid="{00000000-0005-0000-0000-0000EF3B0000}"/>
    <cellStyle name="Note 9 2 4 3 18" xfId="15504" xr:uid="{00000000-0005-0000-0000-0000F03B0000}"/>
    <cellStyle name="Note 9 2 4 3 2" xfId="15505" xr:uid="{00000000-0005-0000-0000-0000F13B0000}"/>
    <cellStyle name="Note 9 2 4 3 2 2" xfId="15506" xr:uid="{00000000-0005-0000-0000-0000F23B0000}"/>
    <cellStyle name="Note 9 2 4 3 3" xfId="15507" xr:uid="{00000000-0005-0000-0000-0000F33B0000}"/>
    <cellStyle name="Note 9 2 4 3 3 2" xfId="15508" xr:uid="{00000000-0005-0000-0000-0000F43B0000}"/>
    <cellStyle name="Note 9 2 4 3 4" xfId="15509" xr:uid="{00000000-0005-0000-0000-0000F53B0000}"/>
    <cellStyle name="Note 9 2 4 3 4 2" xfId="15510" xr:uid="{00000000-0005-0000-0000-0000F63B0000}"/>
    <cellStyle name="Note 9 2 4 3 5" xfId="15511" xr:uid="{00000000-0005-0000-0000-0000F73B0000}"/>
    <cellStyle name="Note 9 2 4 3 5 2" xfId="15512" xr:uid="{00000000-0005-0000-0000-0000F83B0000}"/>
    <cellStyle name="Note 9 2 4 3 6" xfId="15513" xr:uid="{00000000-0005-0000-0000-0000F93B0000}"/>
    <cellStyle name="Note 9 2 4 3 6 2" xfId="15514" xr:uid="{00000000-0005-0000-0000-0000FA3B0000}"/>
    <cellStyle name="Note 9 2 4 3 7" xfId="15515" xr:uid="{00000000-0005-0000-0000-0000FB3B0000}"/>
    <cellStyle name="Note 9 2 4 3 7 2" xfId="15516" xr:uid="{00000000-0005-0000-0000-0000FC3B0000}"/>
    <cellStyle name="Note 9 2 4 3 8" xfId="15517" xr:uid="{00000000-0005-0000-0000-0000FD3B0000}"/>
    <cellStyle name="Note 9 2 4 3 8 2" xfId="15518" xr:uid="{00000000-0005-0000-0000-0000FE3B0000}"/>
    <cellStyle name="Note 9 2 4 3 9" xfId="15519" xr:uid="{00000000-0005-0000-0000-0000FF3B0000}"/>
    <cellStyle name="Note 9 2 4 3 9 2" xfId="15520" xr:uid="{00000000-0005-0000-0000-0000003C0000}"/>
    <cellStyle name="Note 9 2 4 4" xfId="15521" xr:uid="{00000000-0005-0000-0000-0000013C0000}"/>
    <cellStyle name="Note 9 2 4 4 10" xfId="15522" xr:uid="{00000000-0005-0000-0000-0000023C0000}"/>
    <cellStyle name="Note 9 2 4 4 10 2" xfId="15523" xr:uid="{00000000-0005-0000-0000-0000033C0000}"/>
    <cellStyle name="Note 9 2 4 4 11" xfId="15524" xr:uid="{00000000-0005-0000-0000-0000043C0000}"/>
    <cellStyle name="Note 9 2 4 4 11 2" xfId="15525" xr:uid="{00000000-0005-0000-0000-0000053C0000}"/>
    <cellStyle name="Note 9 2 4 4 12" xfId="15526" xr:uid="{00000000-0005-0000-0000-0000063C0000}"/>
    <cellStyle name="Note 9 2 4 4 12 2" xfId="15527" xr:uid="{00000000-0005-0000-0000-0000073C0000}"/>
    <cellStyle name="Note 9 2 4 4 13" xfId="15528" xr:uid="{00000000-0005-0000-0000-0000083C0000}"/>
    <cellStyle name="Note 9 2 4 4 13 2" xfId="15529" xr:uid="{00000000-0005-0000-0000-0000093C0000}"/>
    <cellStyle name="Note 9 2 4 4 14" xfId="15530" xr:uid="{00000000-0005-0000-0000-00000A3C0000}"/>
    <cellStyle name="Note 9 2 4 4 14 2" xfId="15531" xr:uid="{00000000-0005-0000-0000-00000B3C0000}"/>
    <cellStyle name="Note 9 2 4 4 15" xfId="15532" xr:uid="{00000000-0005-0000-0000-00000C3C0000}"/>
    <cellStyle name="Note 9 2 4 4 15 2" xfId="15533" xr:uid="{00000000-0005-0000-0000-00000D3C0000}"/>
    <cellStyle name="Note 9 2 4 4 16" xfId="15534" xr:uid="{00000000-0005-0000-0000-00000E3C0000}"/>
    <cellStyle name="Note 9 2 4 4 2" xfId="15535" xr:uid="{00000000-0005-0000-0000-00000F3C0000}"/>
    <cellStyle name="Note 9 2 4 4 2 2" xfId="15536" xr:uid="{00000000-0005-0000-0000-0000103C0000}"/>
    <cellStyle name="Note 9 2 4 4 3" xfId="15537" xr:uid="{00000000-0005-0000-0000-0000113C0000}"/>
    <cellStyle name="Note 9 2 4 4 3 2" xfId="15538" xr:uid="{00000000-0005-0000-0000-0000123C0000}"/>
    <cellStyle name="Note 9 2 4 4 4" xfId="15539" xr:uid="{00000000-0005-0000-0000-0000133C0000}"/>
    <cellStyle name="Note 9 2 4 4 4 2" xfId="15540" xr:uid="{00000000-0005-0000-0000-0000143C0000}"/>
    <cellStyle name="Note 9 2 4 4 5" xfId="15541" xr:uid="{00000000-0005-0000-0000-0000153C0000}"/>
    <cellStyle name="Note 9 2 4 4 5 2" xfId="15542" xr:uid="{00000000-0005-0000-0000-0000163C0000}"/>
    <cellStyle name="Note 9 2 4 4 6" xfId="15543" xr:uid="{00000000-0005-0000-0000-0000173C0000}"/>
    <cellStyle name="Note 9 2 4 4 6 2" xfId="15544" xr:uid="{00000000-0005-0000-0000-0000183C0000}"/>
    <cellStyle name="Note 9 2 4 4 7" xfId="15545" xr:uid="{00000000-0005-0000-0000-0000193C0000}"/>
    <cellStyle name="Note 9 2 4 4 7 2" xfId="15546" xr:uid="{00000000-0005-0000-0000-00001A3C0000}"/>
    <cellStyle name="Note 9 2 4 4 8" xfId="15547" xr:uid="{00000000-0005-0000-0000-00001B3C0000}"/>
    <cellStyle name="Note 9 2 4 4 8 2" xfId="15548" xr:uid="{00000000-0005-0000-0000-00001C3C0000}"/>
    <cellStyle name="Note 9 2 4 4 9" xfId="15549" xr:uid="{00000000-0005-0000-0000-00001D3C0000}"/>
    <cellStyle name="Note 9 2 4 4 9 2" xfId="15550" xr:uid="{00000000-0005-0000-0000-00001E3C0000}"/>
    <cellStyle name="Note 9 2 4 5" xfId="15551" xr:uid="{00000000-0005-0000-0000-00001F3C0000}"/>
    <cellStyle name="Note 9 2 4 5 10" xfId="15552" xr:uid="{00000000-0005-0000-0000-0000203C0000}"/>
    <cellStyle name="Note 9 2 4 5 10 2" xfId="15553" xr:uid="{00000000-0005-0000-0000-0000213C0000}"/>
    <cellStyle name="Note 9 2 4 5 11" xfId="15554" xr:uid="{00000000-0005-0000-0000-0000223C0000}"/>
    <cellStyle name="Note 9 2 4 5 11 2" xfId="15555" xr:uid="{00000000-0005-0000-0000-0000233C0000}"/>
    <cellStyle name="Note 9 2 4 5 12" xfId="15556" xr:uid="{00000000-0005-0000-0000-0000243C0000}"/>
    <cellStyle name="Note 9 2 4 5 12 2" xfId="15557" xr:uid="{00000000-0005-0000-0000-0000253C0000}"/>
    <cellStyle name="Note 9 2 4 5 13" xfId="15558" xr:uid="{00000000-0005-0000-0000-0000263C0000}"/>
    <cellStyle name="Note 9 2 4 5 13 2" xfId="15559" xr:uid="{00000000-0005-0000-0000-0000273C0000}"/>
    <cellStyle name="Note 9 2 4 5 14" xfId="15560" xr:uid="{00000000-0005-0000-0000-0000283C0000}"/>
    <cellStyle name="Note 9 2 4 5 14 2" xfId="15561" xr:uid="{00000000-0005-0000-0000-0000293C0000}"/>
    <cellStyle name="Note 9 2 4 5 15" xfId="15562" xr:uid="{00000000-0005-0000-0000-00002A3C0000}"/>
    <cellStyle name="Note 9 2 4 5 15 2" xfId="15563" xr:uid="{00000000-0005-0000-0000-00002B3C0000}"/>
    <cellStyle name="Note 9 2 4 5 16" xfId="15564" xr:uid="{00000000-0005-0000-0000-00002C3C0000}"/>
    <cellStyle name="Note 9 2 4 5 2" xfId="15565" xr:uid="{00000000-0005-0000-0000-00002D3C0000}"/>
    <cellStyle name="Note 9 2 4 5 2 2" xfId="15566" xr:uid="{00000000-0005-0000-0000-00002E3C0000}"/>
    <cellStyle name="Note 9 2 4 5 3" xfId="15567" xr:uid="{00000000-0005-0000-0000-00002F3C0000}"/>
    <cellStyle name="Note 9 2 4 5 3 2" xfId="15568" xr:uid="{00000000-0005-0000-0000-0000303C0000}"/>
    <cellStyle name="Note 9 2 4 5 4" xfId="15569" xr:uid="{00000000-0005-0000-0000-0000313C0000}"/>
    <cellStyle name="Note 9 2 4 5 4 2" xfId="15570" xr:uid="{00000000-0005-0000-0000-0000323C0000}"/>
    <cellStyle name="Note 9 2 4 5 5" xfId="15571" xr:uid="{00000000-0005-0000-0000-0000333C0000}"/>
    <cellStyle name="Note 9 2 4 5 5 2" xfId="15572" xr:uid="{00000000-0005-0000-0000-0000343C0000}"/>
    <cellStyle name="Note 9 2 4 5 6" xfId="15573" xr:uid="{00000000-0005-0000-0000-0000353C0000}"/>
    <cellStyle name="Note 9 2 4 5 6 2" xfId="15574" xr:uid="{00000000-0005-0000-0000-0000363C0000}"/>
    <cellStyle name="Note 9 2 4 5 7" xfId="15575" xr:uid="{00000000-0005-0000-0000-0000373C0000}"/>
    <cellStyle name="Note 9 2 4 5 7 2" xfId="15576" xr:uid="{00000000-0005-0000-0000-0000383C0000}"/>
    <cellStyle name="Note 9 2 4 5 8" xfId="15577" xr:uid="{00000000-0005-0000-0000-0000393C0000}"/>
    <cellStyle name="Note 9 2 4 5 8 2" xfId="15578" xr:uid="{00000000-0005-0000-0000-00003A3C0000}"/>
    <cellStyle name="Note 9 2 4 5 9" xfId="15579" xr:uid="{00000000-0005-0000-0000-00003B3C0000}"/>
    <cellStyle name="Note 9 2 4 5 9 2" xfId="15580" xr:uid="{00000000-0005-0000-0000-00003C3C0000}"/>
    <cellStyle name="Note 9 2 4 6" xfId="15581" xr:uid="{00000000-0005-0000-0000-00003D3C0000}"/>
    <cellStyle name="Note 9 2 4 6 10" xfId="15582" xr:uid="{00000000-0005-0000-0000-00003E3C0000}"/>
    <cellStyle name="Note 9 2 4 6 10 2" xfId="15583" xr:uid="{00000000-0005-0000-0000-00003F3C0000}"/>
    <cellStyle name="Note 9 2 4 6 11" xfId="15584" xr:uid="{00000000-0005-0000-0000-0000403C0000}"/>
    <cellStyle name="Note 9 2 4 6 11 2" xfId="15585" xr:uid="{00000000-0005-0000-0000-0000413C0000}"/>
    <cellStyle name="Note 9 2 4 6 12" xfId="15586" xr:uid="{00000000-0005-0000-0000-0000423C0000}"/>
    <cellStyle name="Note 9 2 4 6 12 2" xfId="15587" xr:uid="{00000000-0005-0000-0000-0000433C0000}"/>
    <cellStyle name="Note 9 2 4 6 13" xfId="15588" xr:uid="{00000000-0005-0000-0000-0000443C0000}"/>
    <cellStyle name="Note 9 2 4 6 13 2" xfId="15589" xr:uid="{00000000-0005-0000-0000-0000453C0000}"/>
    <cellStyle name="Note 9 2 4 6 14" xfId="15590" xr:uid="{00000000-0005-0000-0000-0000463C0000}"/>
    <cellStyle name="Note 9 2 4 6 14 2" xfId="15591" xr:uid="{00000000-0005-0000-0000-0000473C0000}"/>
    <cellStyle name="Note 9 2 4 6 15" xfId="15592" xr:uid="{00000000-0005-0000-0000-0000483C0000}"/>
    <cellStyle name="Note 9 2 4 6 2" xfId="15593" xr:uid="{00000000-0005-0000-0000-0000493C0000}"/>
    <cellStyle name="Note 9 2 4 6 2 2" xfId="15594" xr:uid="{00000000-0005-0000-0000-00004A3C0000}"/>
    <cellStyle name="Note 9 2 4 6 3" xfId="15595" xr:uid="{00000000-0005-0000-0000-00004B3C0000}"/>
    <cellStyle name="Note 9 2 4 6 3 2" xfId="15596" xr:uid="{00000000-0005-0000-0000-00004C3C0000}"/>
    <cellStyle name="Note 9 2 4 6 4" xfId="15597" xr:uid="{00000000-0005-0000-0000-00004D3C0000}"/>
    <cellStyle name="Note 9 2 4 6 4 2" xfId="15598" xr:uid="{00000000-0005-0000-0000-00004E3C0000}"/>
    <cellStyle name="Note 9 2 4 6 5" xfId="15599" xr:uid="{00000000-0005-0000-0000-00004F3C0000}"/>
    <cellStyle name="Note 9 2 4 6 5 2" xfId="15600" xr:uid="{00000000-0005-0000-0000-0000503C0000}"/>
    <cellStyle name="Note 9 2 4 6 6" xfId="15601" xr:uid="{00000000-0005-0000-0000-0000513C0000}"/>
    <cellStyle name="Note 9 2 4 6 6 2" xfId="15602" xr:uid="{00000000-0005-0000-0000-0000523C0000}"/>
    <cellStyle name="Note 9 2 4 6 7" xfId="15603" xr:uid="{00000000-0005-0000-0000-0000533C0000}"/>
    <cellStyle name="Note 9 2 4 6 7 2" xfId="15604" xr:uid="{00000000-0005-0000-0000-0000543C0000}"/>
    <cellStyle name="Note 9 2 4 6 8" xfId="15605" xr:uid="{00000000-0005-0000-0000-0000553C0000}"/>
    <cellStyle name="Note 9 2 4 6 8 2" xfId="15606" xr:uid="{00000000-0005-0000-0000-0000563C0000}"/>
    <cellStyle name="Note 9 2 4 6 9" xfId="15607" xr:uid="{00000000-0005-0000-0000-0000573C0000}"/>
    <cellStyle name="Note 9 2 4 6 9 2" xfId="15608" xr:uid="{00000000-0005-0000-0000-0000583C0000}"/>
    <cellStyle name="Note 9 2 4 7" xfId="15609" xr:uid="{00000000-0005-0000-0000-0000593C0000}"/>
    <cellStyle name="Note 9 2 4 7 2" xfId="15610" xr:uid="{00000000-0005-0000-0000-00005A3C0000}"/>
    <cellStyle name="Note 9 2 4 8" xfId="15611" xr:uid="{00000000-0005-0000-0000-00005B3C0000}"/>
    <cellStyle name="Note 9 2 4 8 2" xfId="15612" xr:uid="{00000000-0005-0000-0000-00005C3C0000}"/>
    <cellStyle name="Note 9 2 4 9" xfId="15613" xr:uid="{00000000-0005-0000-0000-00005D3C0000}"/>
    <cellStyle name="Note 9 2 4 9 2" xfId="15614" xr:uid="{00000000-0005-0000-0000-00005E3C0000}"/>
    <cellStyle name="Note 9 2 5" xfId="15615" xr:uid="{00000000-0005-0000-0000-00005F3C0000}"/>
    <cellStyle name="Note 9 2 5 10" xfId="15616" xr:uid="{00000000-0005-0000-0000-0000603C0000}"/>
    <cellStyle name="Note 9 2 5 10 2" xfId="15617" xr:uid="{00000000-0005-0000-0000-0000613C0000}"/>
    <cellStyle name="Note 9 2 5 11" xfId="15618" xr:uid="{00000000-0005-0000-0000-0000623C0000}"/>
    <cellStyle name="Note 9 2 5 11 2" xfId="15619" xr:uid="{00000000-0005-0000-0000-0000633C0000}"/>
    <cellStyle name="Note 9 2 5 12" xfId="15620" xr:uid="{00000000-0005-0000-0000-0000643C0000}"/>
    <cellStyle name="Note 9 2 5 12 2" xfId="15621" xr:uid="{00000000-0005-0000-0000-0000653C0000}"/>
    <cellStyle name="Note 9 2 5 13" xfId="15622" xr:uid="{00000000-0005-0000-0000-0000663C0000}"/>
    <cellStyle name="Note 9 2 5 13 2" xfId="15623" xr:uid="{00000000-0005-0000-0000-0000673C0000}"/>
    <cellStyle name="Note 9 2 5 14" xfId="15624" xr:uid="{00000000-0005-0000-0000-0000683C0000}"/>
    <cellStyle name="Note 9 2 5 14 2" xfId="15625" xr:uid="{00000000-0005-0000-0000-0000693C0000}"/>
    <cellStyle name="Note 9 2 5 15" xfId="15626" xr:uid="{00000000-0005-0000-0000-00006A3C0000}"/>
    <cellStyle name="Note 9 2 5 15 2" xfId="15627" xr:uid="{00000000-0005-0000-0000-00006B3C0000}"/>
    <cellStyle name="Note 9 2 5 16" xfId="15628" xr:uid="{00000000-0005-0000-0000-00006C3C0000}"/>
    <cellStyle name="Note 9 2 5 16 2" xfId="15629" xr:uid="{00000000-0005-0000-0000-00006D3C0000}"/>
    <cellStyle name="Note 9 2 5 17" xfId="15630" xr:uid="{00000000-0005-0000-0000-00006E3C0000}"/>
    <cellStyle name="Note 9 2 5 17 2" xfId="15631" xr:uid="{00000000-0005-0000-0000-00006F3C0000}"/>
    <cellStyle name="Note 9 2 5 18" xfId="15632" xr:uid="{00000000-0005-0000-0000-0000703C0000}"/>
    <cellStyle name="Note 9 2 5 18 2" xfId="15633" xr:uid="{00000000-0005-0000-0000-0000713C0000}"/>
    <cellStyle name="Note 9 2 5 19" xfId="15634" xr:uid="{00000000-0005-0000-0000-0000723C0000}"/>
    <cellStyle name="Note 9 2 5 2" xfId="15635" xr:uid="{00000000-0005-0000-0000-0000733C0000}"/>
    <cellStyle name="Note 9 2 5 2 10" xfId="15636" xr:uid="{00000000-0005-0000-0000-0000743C0000}"/>
    <cellStyle name="Note 9 2 5 2 10 2" xfId="15637" xr:uid="{00000000-0005-0000-0000-0000753C0000}"/>
    <cellStyle name="Note 9 2 5 2 11" xfId="15638" xr:uid="{00000000-0005-0000-0000-0000763C0000}"/>
    <cellStyle name="Note 9 2 5 2 11 2" xfId="15639" xr:uid="{00000000-0005-0000-0000-0000773C0000}"/>
    <cellStyle name="Note 9 2 5 2 12" xfId="15640" xr:uid="{00000000-0005-0000-0000-0000783C0000}"/>
    <cellStyle name="Note 9 2 5 2 12 2" xfId="15641" xr:uid="{00000000-0005-0000-0000-0000793C0000}"/>
    <cellStyle name="Note 9 2 5 2 13" xfId="15642" xr:uid="{00000000-0005-0000-0000-00007A3C0000}"/>
    <cellStyle name="Note 9 2 5 2 13 2" xfId="15643" xr:uid="{00000000-0005-0000-0000-00007B3C0000}"/>
    <cellStyle name="Note 9 2 5 2 14" xfId="15644" xr:uid="{00000000-0005-0000-0000-00007C3C0000}"/>
    <cellStyle name="Note 9 2 5 2 14 2" xfId="15645" xr:uid="{00000000-0005-0000-0000-00007D3C0000}"/>
    <cellStyle name="Note 9 2 5 2 15" xfId="15646" xr:uid="{00000000-0005-0000-0000-00007E3C0000}"/>
    <cellStyle name="Note 9 2 5 2 15 2" xfId="15647" xr:uid="{00000000-0005-0000-0000-00007F3C0000}"/>
    <cellStyle name="Note 9 2 5 2 16" xfId="15648" xr:uid="{00000000-0005-0000-0000-0000803C0000}"/>
    <cellStyle name="Note 9 2 5 2 16 2" xfId="15649" xr:uid="{00000000-0005-0000-0000-0000813C0000}"/>
    <cellStyle name="Note 9 2 5 2 17" xfId="15650" xr:uid="{00000000-0005-0000-0000-0000823C0000}"/>
    <cellStyle name="Note 9 2 5 2 17 2" xfId="15651" xr:uid="{00000000-0005-0000-0000-0000833C0000}"/>
    <cellStyle name="Note 9 2 5 2 18" xfId="15652" xr:uid="{00000000-0005-0000-0000-0000843C0000}"/>
    <cellStyle name="Note 9 2 5 2 2" xfId="15653" xr:uid="{00000000-0005-0000-0000-0000853C0000}"/>
    <cellStyle name="Note 9 2 5 2 2 2" xfId="15654" xr:uid="{00000000-0005-0000-0000-0000863C0000}"/>
    <cellStyle name="Note 9 2 5 2 3" xfId="15655" xr:uid="{00000000-0005-0000-0000-0000873C0000}"/>
    <cellStyle name="Note 9 2 5 2 3 2" xfId="15656" xr:uid="{00000000-0005-0000-0000-0000883C0000}"/>
    <cellStyle name="Note 9 2 5 2 4" xfId="15657" xr:uid="{00000000-0005-0000-0000-0000893C0000}"/>
    <cellStyle name="Note 9 2 5 2 4 2" xfId="15658" xr:uid="{00000000-0005-0000-0000-00008A3C0000}"/>
    <cellStyle name="Note 9 2 5 2 5" xfId="15659" xr:uid="{00000000-0005-0000-0000-00008B3C0000}"/>
    <cellStyle name="Note 9 2 5 2 5 2" xfId="15660" xr:uid="{00000000-0005-0000-0000-00008C3C0000}"/>
    <cellStyle name="Note 9 2 5 2 6" xfId="15661" xr:uid="{00000000-0005-0000-0000-00008D3C0000}"/>
    <cellStyle name="Note 9 2 5 2 6 2" xfId="15662" xr:uid="{00000000-0005-0000-0000-00008E3C0000}"/>
    <cellStyle name="Note 9 2 5 2 7" xfId="15663" xr:uid="{00000000-0005-0000-0000-00008F3C0000}"/>
    <cellStyle name="Note 9 2 5 2 7 2" xfId="15664" xr:uid="{00000000-0005-0000-0000-0000903C0000}"/>
    <cellStyle name="Note 9 2 5 2 8" xfId="15665" xr:uid="{00000000-0005-0000-0000-0000913C0000}"/>
    <cellStyle name="Note 9 2 5 2 8 2" xfId="15666" xr:uid="{00000000-0005-0000-0000-0000923C0000}"/>
    <cellStyle name="Note 9 2 5 2 9" xfId="15667" xr:uid="{00000000-0005-0000-0000-0000933C0000}"/>
    <cellStyle name="Note 9 2 5 2 9 2" xfId="15668" xr:uid="{00000000-0005-0000-0000-0000943C0000}"/>
    <cellStyle name="Note 9 2 5 3" xfId="15669" xr:uid="{00000000-0005-0000-0000-0000953C0000}"/>
    <cellStyle name="Note 9 2 5 3 10" xfId="15670" xr:uid="{00000000-0005-0000-0000-0000963C0000}"/>
    <cellStyle name="Note 9 2 5 3 10 2" xfId="15671" xr:uid="{00000000-0005-0000-0000-0000973C0000}"/>
    <cellStyle name="Note 9 2 5 3 11" xfId="15672" xr:uid="{00000000-0005-0000-0000-0000983C0000}"/>
    <cellStyle name="Note 9 2 5 3 11 2" xfId="15673" xr:uid="{00000000-0005-0000-0000-0000993C0000}"/>
    <cellStyle name="Note 9 2 5 3 12" xfId="15674" xr:uid="{00000000-0005-0000-0000-00009A3C0000}"/>
    <cellStyle name="Note 9 2 5 3 12 2" xfId="15675" xr:uid="{00000000-0005-0000-0000-00009B3C0000}"/>
    <cellStyle name="Note 9 2 5 3 13" xfId="15676" xr:uid="{00000000-0005-0000-0000-00009C3C0000}"/>
    <cellStyle name="Note 9 2 5 3 13 2" xfId="15677" xr:uid="{00000000-0005-0000-0000-00009D3C0000}"/>
    <cellStyle name="Note 9 2 5 3 14" xfId="15678" xr:uid="{00000000-0005-0000-0000-00009E3C0000}"/>
    <cellStyle name="Note 9 2 5 3 14 2" xfId="15679" xr:uid="{00000000-0005-0000-0000-00009F3C0000}"/>
    <cellStyle name="Note 9 2 5 3 15" xfId="15680" xr:uid="{00000000-0005-0000-0000-0000A03C0000}"/>
    <cellStyle name="Note 9 2 5 3 15 2" xfId="15681" xr:uid="{00000000-0005-0000-0000-0000A13C0000}"/>
    <cellStyle name="Note 9 2 5 3 16" xfId="15682" xr:uid="{00000000-0005-0000-0000-0000A23C0000}"/>
    <cellStyle name="Note 9 2 5 3 2" xfId="15683" xr:uid="{00000000-0005-0000-0000-0000A33C0000}"/>
    <cellStyle name="Note 9 2 5 3 2 2" xfId="15684" xr:uid="{00000000-0005-0000-0000-0000A43C0000}"/>
    <cellStyle name="Note 9 2 5 3 3" xfId="15685" xr:uid="{00000000-0005-0000-0000-0000A53C0000}"/>
    <cellStyle name="Note 9 2 5 3 3 2" xfId="15686" xr:uid="{00000000-0005-0000-0000-0000A63C0000}"/>
    <cellStyle name="Note 9 2 5 3 4" xfId="15687" xr:uid="{00000000-0005-0000-0000-0000A73C0000}"/>
    <cellStyle name="Note 9 2 5 3 4 2" xfId="15688" xr:uid="{00000000-0005-0000-0000-0000A83C0000}"/>
    <cellStyle name="Note 9 2 5 3 5" xfId="15689" xr:uid="{00000000-0005-0000-0000-0000A93C0000}"/>
    <cellStyle name="Note 9 2 5 3 5 2" xfId="15690" xr:uid="{00000000-0005-0000-0000-0000AA3C0000}"/>
    <cellStyle name="Note 9 2 5 3 6" xfId="15691" xr:uid="{00000000-0005-0000-0000-0000AB3C0000}"/>
    <cellStyle name="Note 9 2 5 3 6 2" xfId="15692" xr:uid="{00000000-0005-0000-0000-0000AC3C0000}"/>
    <cellStyle name="Note 9 2 5 3 7" xfId="15693" xr:uid="{00000000-0005-0000-0000-0000AD3C0000}"/>
    <cellStyle name="Note 9 2 5 3 7 2" xfId="15694" xr:uid="{00000000-0005-0000-0000-0000AE3C0000}"/>
    <cellStyle name="Note 9 2 5 3 8" xfId="15695" xr:uid="{00000000-0005-0000-0000-0000AF3C0000}"/>
    <cellStyle name="Note 9 2 5 3 8 2" xfId="15696" xr:uid="{00000000-0005-0000-0000-0000B03C0000}"/>
    <cellStyle name="Note 9 2 5 3 9" xfId="15697" xr:uid="{00000000-0005-0000-0000-0000B13C0000}"/>
    <cellStyle name="Note 9 2 5 3 9 2" xfId="15698" xr:uid="{00000000-0005-0000-0000-0000B23C0000}"/>
    <cellStyle name="Note 9 2 5 4" xfId="15699" xr:uid="{00000000-0005-0000-0000-0000B33C0000}"/>
    <cellStyle name="Note 9 2 5 4 10" xfId="15700" xr:uid="{00000000-0005-0000-0000-0000B43C0000}"/>
    <cellStyle name="Note 9 2 5 4 10 2" xfId="15701" xr:uid="{00000000-0005-0000-0000-0000B53C0000}"/>
    <cellStyle name="Note 9 2 5 4 11" xfId="15702" xr:uid="{00000000-0005-0000-0000-0000B63C0000}"/>
    <cellStyle name="Note 9 2 5 4 11 2" xfId="15703" xr:uid="{00000000-0005-0000-0000-0000B73C0000}"/>
    <cellStyle name="Note 9 2 5 4 12" xfId="15704" xr:uid="{00000000-0005-0000-0000-0000B83C0000}"/>
    <cellStyle name="Note 9 2 5 4 12 2" xfId="15705" xr:uid="{00000000-0005-0000-0000-0000B93C0000}"/>
    <cellStyle name="Note 9 2 5 4 13" xfId="15706" xr:uid="{00000000-0005-0000-0000-0000BA3C0000}"/>
    <cellStyle name="Note 9 2 5 4 13 2" xfId="15707" xr:uid="{00000000-0005-0000-0000-0000BB3C0000}"/>
    <cellStyle name="Note 9 2 5 4 14" xfId="15708" xr:uid="{00000000-0005-0000-0000-0000BC3C0000}"/>
    <cellStyle name="Note 9 2 5 4 14 2" xfId="15709" xr:uid="{00000000-0005-0000-0000-0000BD3C0000}"/>
    <cellStyle name="Note 9 2 5 4 15" xfId="15710" xr:uid="{00000000-0005-0000-0000-0000BE3C0000}"/>
    <cellStyle name="Note 9 2 5 4 15 2" xfId="15711" xr:uid="{00000000-0005-0000-0000-0000BF3C0000}"/>
    <cellStyle name="Note 9 2 5 4 16" xfId="15712" xr:uid="{00000000-0005-0000-0000-0000C03C0000}"/>
    <cellStyle name="Note 9 2 5 4 2" xfId="15713" xr:uid="{00000000-0005-0000-0000-0000C13C0000}"/>
    <cellStyle name="Note 9 2 5 4 2 2" xfId="15714" xr:uid="{00000000-0005-0000-0000-0000C23C0000}"/>
    <cellStyle name="Note 9 2 5 4 3" xfId="15715" xr:uid="{00000000-0005-0000-0000-0000C33C0000}"/>
    <cellStyle name="Note 9 2 5 4 3 2" xfId="15716" xr:uid="{00000000-0005-0000-0000-0000C43C0000}"/>
    <cellStyle name="Note 9 2 5 4 4" xfId="15717" xr:uid="{00000000-0005-0000-0000-0000C53C0000}"/>
    <cellStyle name="Note 9 2 5 4 4 2" xfId="15718" xr:uid="{00000000-0005-0000-0000-0000C63C0000}"/>
    <cellStyle name="Note 9 2 5 4 5" xfId="15719" xr:uid="{00000000-0005-0000-0000-0000C73C0000}"/>
    <cellStyle name="Note 9 2 5 4 5 2" xfId="15720" xr:uid="{00000000-0005-0000-0000-0000C83C0000}"/>
    <cellStyle name="Note 9 2 5 4 6" xfId="15721" xr:uid="{00000000-0005-0000-0000-0000C93C0000}"/>
    <cellStyle name="Note 9 2 5 4 6 2" xfId="15722" xr:uid="{00000000-0005-0000-0000-0000CA3C0000}"/>
    <cellStyle name="Note 9 2 5 4 7" xfId="15723" xr:uid="{00000000-0005-0000-0000-0000CB3C0000}"/>
    <cellStyle name="Note 9 2 5 4 7 2" xfId="15724" xr:uid="{00000000-0005-0000-0000-0000CC3C0000}"/>
    <cellStyle name="Note 9 2 5 4 8" xfId="15725" xr:uid="{00000000-0005-0000-0000-0000CD3C0000}"/>
    <cellStyle name="Note 9 2 5 4 8 2" xfId="15726" xr:uid="{00000000-0005-0000-0000-0000CE3C0000}"/>
    <cellStyle name="Note 9 2 5 4 9" xfId="15727" xr:uid="{00000000-0005-0000-0000-0000CF3C0000}"/>
    <cellStyle name="Note 9 2 5 4 9 2" xfId="15728" xr:uid="{00000000-0005-0000-0000-0000D03C0000}"/>
    <cellStyle name="Note 9 2 5 5" xfId="15729" xr:uid="{00000000-0005-0000-0000-0000D13C0000}"/>
    <cellStyle name="Note 9 2 5 5 10" xfId="15730" xr:uid="{00000000-0005-0000-0000-0000D23C0000}"/>
    <cellStyle name="Note 9 2 5 5 10 2" xfId="15731" xr:uid="{00000000-0005-0000-0000-0000D33C0000}"/>
    <cellStyle name="Note 9 2 5 5 11" xfId="15732" xr:uid="{00000000-0005-0000-0000-0000D43C0000}"/>
    <cellStyle name="Note 9 2 5 5 11 2" xfId="15733" xr:uid="{00000000-0005-0000-0000-0000D53C0000}"/>
    <cellStyle name="Note 9 2 5 5 12" xfId="15734" xr:uid="{00000000-0005-0000-0000-0000D63C0000}"/>
    <cellStyle name="Note 9 2 5 5 12 2" xfId="15735" xr:uid="{00000000-0005-0000-0000-0000D73C0000}"/>
    <cellStyle name="Note 9 2 5 5 13" xfId="15736" xr:uid="{00000000-0005-0000-0000-0000D83C0000}"/>
    <cellStyle name="Note 9 2 5 5 13 2" xfId="15737" xr:uid="{00000000-0005-0000-0000-0000D93C0000}"/>
    <cellStyle name="Note 9 2 5 5 14" xfId="15738" xr:uid="{00000000-0005-0000-0000-0000DA3C0000}"/>
    <cellStyle name="Note 9 2 5 5 14 2" xfId="15739" xr:uid="{00000000-0005-0000-0000-0000DB3C0000}"/>
    <cellStyle name="Note 9 2 5 5 15" xfId="15740" xr:uid="{00000000-0005-0000-0000-0000DC3C0000}"/>
    <cellStyle name="Note 9 2 5 5 2" xfId="15741" xr:uid="{00000000-0005-0000-0000-0000DD3C0000}"/>
    <cellStyle name="Note 9 2 5 5 2 2" xfId="15742" xr:uid="{00000000-0005-0000-0000-0000DE3C0000}"/>
    <cellStyle name="Note 9 2 5 5 3" xfId="15743" xr:uid="{00000000-0005-0000-0000-0000DF3C0000}"/>
    <cellStyle name="Note 9 2 5 5 3 2" xfId="15744" xr:uid="{00000000-0005-0000-0000-0000E03C0000}"/>
    <cellStyle name="Note 9 2 5 5 4" xfId="15745" xr:uid="{00000000-0005-0000-0000-0000E13C0000}"/>
    <cellStyle name="Note 9 2 5 5 4 2" xfId="15746" xr:uid="{00000000-0005-0000-0000-0000E23C0000}"/>
    <cellStyle name="Note 9 2 5 5 5" xfId="15747" xr:uid="{00000000-0005-0000-0000-0000E33C0000}"/>
    <cellStyle name="Note 9 2 5 5 5 2" xfId="15748" xr:uid="{00000000-0005-0000-0000-0000E43C0000}"/>
    <cellStyle name="Note 9 2 5 5 6" xfId="15749" xr:uid="{00000000-0005-0000-0000-0000E53C0000}"/>
    <cellStyle name="Note 9 2 5 5 6 2" xfId="15750" xr:uid="{00000000-0005-0000-0000-0000E63C0000}"/>
    <cellStyle name="Note 9 2 5 5 7" xfId="15751" xr:uid="{00000000-0005-0000-0000-0000E73C0000}"/>
    <cellStyle name="Note 9 2 5 5 7 2" xfId="15752" xr:uid="{00000000-0005-0000-0000-0000E83C0000}"/>
    <cellStyle name="Note 9 2 5 5 8" xfId="15753" xr:uid="{00000000-0005-0000-0000-0000E93C0000}"/>
    <cellStyle name="Note 9 2 5 5 8 2" xfId="15754" xr:uid="{00000000-0005-0000-0000-0000EA3C0000}"/>
    <cellStyle name="Note 9 2 5 5 9" xfId="15755" xr:uid="{00000000-0005-0000-0000-0000EB3C0000}"/>
    <cellStyle name="Note 9 2 5 5 9 2" xfId="15756" xr:uid="{00000000-0005-0000-0000-0000EC3C0000}"/>
    <cellStyle name="Note 9 2 5 6" xfId="15757" xr:uid="{00000000-0005-0000-0000-0000ED3C0000}"/>
    <cellStyle name="Note 9 2 5 6 2" xfId="15758" xr:uid="{00000000-0005-0000-0000-0000EE3C0000}"/>
    <cellStyle name="Note 9 2 5 7" xfId="15759" xr:uid="{00000000-0005-0000-0000-0000EF3C0000}"/>
    <cellStyle name="Note 9 2 5 7 2" xfId="15760" xr:uid="{00000000-0005-0000-0000-0000F03C0000}"/>
    <cellStyle name="Note 9 2 5 8" xfId="15761" xr:uid="{00000000-0005-0000-0000-0000F13C0000}"/>
    <cellStyle name="Note 9 2 5 8 2" xfId="15762" xr:uid="{00000000-0005-0000-0000-0000F23C0000}"/>
    <cellStyle name="Note 9 2 5 9" xfId="15763" xr:uid="{00000000-0005-0000-0000-0000F33C0000}"/>
    <cellStyle name="Note 9 2 5 9 2" xfId="15764" xr:uid="{00000000-0005-0000-0000-0000F43C0000}"/>
    <cellStyle name="Note 9 2 6" xfId="15765" xr:uid="{00000000-0005-0000-0000-0000F53C0000}"/>
    <cellStyle name="Note 9 2 6 10" xfId="15766" xr:uid="{00000000-0005-0000-0000-0000F63C0000}"/>
    <cellStyle name="Note 9 2 6 10 2" xfId="15767" xr:uid="{00000000-0005-0000-0000-0000F73C0000}"/>
    <cellStyle name="Note 9 2 6 11" xfId="15768" xr:uid="{00000000-0005-0000-0000-0000F83C0000}"/>
    <cellStyle name="Note 9 2 6 11 2" xfId="15769" xr:uid="{00000000-0005-0000-0000-0000F93C0000}"/>
    <cellStyle name="Note 9 2 6 12" xfId="15770" xr:uid="{00000000-0005-0000-0000-0000FA3C0000}"/>
    <cellStyle name="Note 9 2 6 12 2" xfId="15771" xr:uid="{00000000-0005-0000-0000-0000FB3C0000}"/>
    <cellStyle name="Note 9 2 6 13" xfId="15772" xr:uid="{00000000-0005-0000-0000-0000FC3C0000}"/>
    <cellStyle name="Note 9 2 6 13 2" xfId="15773" xr:uid="{00000000-0005-0000-0000-0000FD3C0000}"/>
    <cellStyle name="Note 9 2 6 14" xfId="15774" xr:uid="{00000000-0005-0000-0000-0000FE3C0000}"/>
    <cellStyle name="Note 9 2 6 14 2" xfId="15775" xr:uid="{00000000-0005-0000-0000-0000FF3C0000}"/>
    <cellStyle name="Note 9 2 6 15" xfId="15776" xr:uid="{00000000-0005-0000-0000-0000003D0000}"/>
    <cellStyle name="Note 9 2 6 15 2" xfId="15777" xr:uid="{00000000-0005-0000-0000-0000013D0000}"/>
    <cellStyle name="Note 9 2 6 16" xfId="15778" xr:uid="{00000000-0005-0000-0000-0000023D0000}"/>
    <cellStyle name="Note 9 2 6 16 2" xfId="15779" xr:uid="{00000000-0005-0000-0000-0000033D0000}"/>
    <cellStyle name="Note 9 2 6 17" xfId="15780" xr:uid="{00000000-0005-0000-0000-0000043D0000}"/>
    <cellStyle name="Note 9 2 6 17 2" xfId="15781" xr:uid="{00000000-0005-0000-0000-0000053D0000}"/>
    <cellStyle name="Note 9 2 6 18" xfId="15782" xr:uid="{00000000-0005-0000-0000-0000063D0000}"/>
    <cellStyle name="Note 9 2 6 18 2" xfId="15783" xr:uid="{00000000-0005-0000-0000-0000073D0000}"/>
    <cellStyle name="Note 9 2 6 19" xfId="15784" xr:uid="{00000000-0005-0000-0000-0000083D0000}"/>
    <cellStyle name="Note 9 2 6 2" xfId="15785" xr:uid="{00000000-0005-0000-0000-0000093D0000}"/>
    <cellStyle name="Note 9 2 6 2 10" xfId="15786" xr:uid="{00000000-0005-0000-0000-00000A3D0000}"/>
    <cellStyle name="Note 9 2 6 2 10 2" xfId="15787" xr:uid="{00000000-0005-0000-0000-00000B3D0000}"/>
    <cellStyle name="Note 9 2 6 2 11" xfId="15788" xr:uid="{00000000-0005-0000-0000-00000C3D0000}"/>
    <cellStyle name="Note 9 2 6 2 11 2" xfId="15789" xr:uid="{00000000-0005-0000-0000-00000D3D0000}"/>
    <cellStyle name="Note 9 2 6 2 12" xfId="15790" xr:uid="{00000000-0005-0000-0000-00000E3D0000}"/>
    <cellStyle name="Note 9 2 6 2 12 2" xfId="15791" xr:uid="{00000000-0005-0000-0000-00000F3D0000}"/>
    <cellStyle name="Note 9 2 6 2 13" xfId="15792" xr:uid="{00000000-0005-0000-0000-0000103D0000}"/>
    <cellStyle name="Note 9 2 6 2 13 2" xfId="15793" xr:uid="{00000000-0005-0000-0000-0000113D0000}"/>
    <cellStyle name="Note 9 2 6 2 14" xfId="15794" xr:uid="{00000000-0005-0000-0000-0000123D0000}"/>
    <cellStyle name="Note 9 2 6 2 14 2" xfId="15795" xr:uid="{00000000-0005-0000-0000-0000133D0000}"/>
    <cellStyle name="Note 9 2 6 2 15" xfId="15796" xr:uid="{00000000-0005-0000-0000-0000143D0000}"/>
    <cellStyle name="Note 9 2 6 2 15 2" xfId="15797" xr:uid="{00000000-0005-0000-0000-0000153D0000}"/>
    <cellStyle name="Note 9 2 6 2 16" xfId="15798" xr:uid="{00000000-0005-0000-0000-0000163D0000}"/>
    <cellStyle name="Note 9 2 6 2 16 2" xfId="15799" xr:uid="{00000000-0005-0000-0000-0000173D0000}"/>
    <cellStyle name="Note 9 2 6 2 17" xfId="15800" xr:uid="{00000000-0005-0000-0000-0000183D0000}"/>
    <cellStyle name="Note 9 2 6 2 17 2" xfId="15801" xr:uid="{00000000-0005-0000-0000-0000193D0000}"/>
    <cellStyle name="Note 9 2 6 2 18" xfId="15802" xr:uid="{00000000-0005-0000-0000-00001A3D0000}"/>
    <cellStyle name="Note 9 2 6 2 2" xfId="15803" xr:uid="{00000000-0005-0000-0000-00001B3D0000}"/>
    <cellStyle name="Note 9 2 6 2 2 2" xfId="15804" xr:uid="{00000000-0005-0000-0000-00001C3D0000}"/>
    <cellStyle name="Note 9 2 6 2 3" xfId="15805" xr:uid="{00000000-0005-0000-0000-00001D3D0000}"/>
    <cellStyle name="Note 9 2 6 2 3 2" xfId="15806" xr:uid="{00000000-0005-0000-0000-00001E3D0000}"/>
    <cellStyle name="Note 9 2 6 2 4" xfId="15807" xr:uid="{00000000-0005-0000-0000-00001F3D0000}"/>
    <cellStyle name="Note 9 2 6 2 4 2" xfId="15808" xr:uid="{00000000-0005-0000-0000-0000203D0000}"/>
    <cellStyle name="Note 9 2 6 2 5" xfId="15809" xr:uid="{00000000-0005-0000-0000-0000213D0000}"/>
    <cellStyle name="Note 9 2 6 2 5 2" xfId="15810" xr:uid="{00000000-0005-0000-0000-0000223D0000}"/>
    <cellStyle name="Note 9 2 6 2 6" xfId="15811" xr:uid="{00000000-0005-0000-0000-0000233D0000}"/>
    <cellStyle name="Note 9 2 6 2 6 2" xfId="15812" xr:uid="{00000000-0005-0000-0000-0000243D0000}"/>
    <cellStyle name="Note 9 2 6 2 7" xfId="15813" xr:uid="{00000000-0005-0000-0000-0000253D0000}"/>
    <cellStyle name="Note 9 2 6 2 7 2" xfId="15814" xr:uid="{00000000-0005-0000-0000-0000263D0000}"/>
    <cellStyle name="Note 9 2 6 2 8" xfId="15815" xr:uid="{00000000-0005-0000-0000-0000273D0000}"/>
    <cellStyle name="Note 9 2 6 2 8 2" xfId="15816" xr:uid="{00000000-0005-0000-0000-0000283D0000}"/>
    <cellStyle name="Note 9 2 6 2 9" xfId="15817" xr:uid="{00000000-0005-0000-0000-0000293D0000}"/>
    <cellStyle name="Note 9 2 6 2 9 2" xfId="15818" xr:uid="{00000000-0005-0000-0000-00002A3D0000}"/>
    <cellStyle name="Note 9 2 6 3" xfId="15819" xr:uid="{00000000-0005-0000-0000-00002B3D0000}"/>
    <cellStyle name="Note 9 2 6 3 10" xfId="15820" xr:uid="{00000000-0005-0000-0000-00002C3D0000}"/>
    <cellStyle name="Note 9 2 6 3 10 2" xfId="15821" xr:uid="{00000000-0005-0000-0000-00002D3D0000}"/>
    <cellStyle name="Note 9 2 6 3 11" xfId="15822" xr:uid="{00000000-0005-0000-0000-00002E3D0000}"/>
    <cellStyle name="Note 9 2 6 3 11 2" xfId="15823" xr:uid="{00000000-0005-0000-0000-00002F3D0000}"/>
    <cellStyle name="Note 9 2 6 3 12" xfId="15824" xr:uid="{00000000-0005-0000-0000-0000303D0000}"/>
    <cellStyle name="Note 9 2 6 3 12 2" xfId="15825" xr:uid="{00000000-0005-0000-0000-0000313D0000}"/>
    <cellStyle name="Note 9 2 6 3 13" xfId="15826" xr:uid="{00000000-0005-0000-0000-0000323D0000}"/>
    <cellStyle name="Note 9 2 6 3 13 2" xfId="15827" xr:uid="{00000000-0005-0000-0000-0000333D0000}"/>
    <cellStyle name="Note 9 2 6 3 14" xfId="15828" xr:uid="{00000000-0005-0000-0000-0000343D0000}"/>
    <cellStyle name="Note 9 2 6 3 14 2" xfId="15829" xr:uid="{00000000-0005-0000-0000-0000353D0000}"/>
    <cellStyle name="Note 9 2 6 3 15" xfId="15830" xr:uid="{00000000-0005-0000-0000-0000363D0000}"/>
    <cellStyle name="Note 9 2 6 3 15 2" xfId="15831" xr:uid="{00000000-0005-0000-0000-0000373D0000}"/>
    <cellStyle name="Note 9 2 6 3 16" xfId="15832" xr:uid="{00000000-0005-0000-0000-0000383D0000}"/>
    <cellStyle name="Note 9 2 6 3 2" xfId="15833" xr:uid="{00000000-0005-0000-0000-0000393D0000}"/>
    <cellStyle name="Note 9 2 6 3 2 2" xfId="15834" xr:uid="{00000000-0005-0000-0000-00003A3D0000}"/>
    <cellStyle name="Note 9 2 6 3 3" xfId="15835" xr:uid="{00000000-0005-0000-0000-00003B3D0000}"/>
    <cellStyle name="Note 9 2 6 3 3 2" xfId="15836" xr:uid="{00000000-0005-0000-0000-00003C3D0000}"/>
    <cellStyle name="Note 9 2 6 3 4" xfId="15837" xr:uid="{00000000-0005-0000-0000-00003D3D0000}"/>
    <cellStyle name="Note 9 2 6 3 4 2" xfId="15838" xr:uid="{00000000-0005-0000-0000-00003E3D0000}"/>
    <cellStyle name="Note 9 2 6 3 5" xfId="15839" xr:uid="{00000000-0005-0000-0000-00003F3D0000}"/>
    <cellStyle name="Note 9 2 6 3 5 2" xfId="15840" xr:uid="{00000000-0005-0000-0000-0000403D0000}"/>
    <cellStyle name="Note 9 2 6 3 6" xfId="15841" xr:uid="{00000000-0005-0000-0000-0000413D0000}"/>
    <cellStyle name="Note 9 2 6 3 6 2" xfId="15842" xr:uid="{00000000-0005-0000-0000-0000423D0000}"/>
    <cellStyle name="Note 9 2 6 3 7" xfId="15843" xr:uid="{00000000-0005-0000-0000-0000433D0000}"/>
    <cellStyle name="Note 9 2 6 3 7 2" xfId="15844" xr:uid="{00000000-0005-0000-0000-0000443D0000}"/>
    <cellStyle name="Note 9 2 6 3 8" xfId="15845" xr:uid="{00000000-0005-0000-0000-0000453D0000}"/>
    <cellStyle name="Note 9 2 6 3 8 2" xfId="15846" xr:uid="{00000000-0005-0000-0000-0000463D0000}"/>
    <cellStyle name="Note 9 2 6 3 9" xfId="15847" xr:uid="{00000000-0005-0000-0000-0000473D0000}"/>
    <cellStyle name="Note 9 2 6 3 9 2" xfId="15848" xr:uid="{00000000-0005-0000-0000-0000483D0000}"/>
    <cellStyle name="Note 9 2 6 4" xfId="15849" xr:uid="{00000000-0005-0000-0000-0000493D0000}"/>
    <cellStyle name="Note 9 2 6 4 10" xfId="15850" xr:uid="{00000000-0005-0000-0000-00004A3D0000}"/>
    <cellStyle name="Note 9 2 6 4 10 2" xfId="15851" xr:uid="{00000000-0005-0000-0000-00004B3D0000}"/>
    <cellStyle name="Note 9 2 6 4 11" xfId="15852" xr:uid="{00000000-0005-0000-0000-00004C3D0000}"/>
    <cellStyle name="Note 9 2 6 4 11 2" xfId="15853" xr:uid="{00000000-0005-0000-0000-00004D3D0000}"/>
    <cellStyle name="Note 9 2 6 4 12" xfId="15854" xr:uid="{00000000-0005-0000-0000-00004E3D0000}"/>
    <cellStyle name="Note 9 2 6 4 12 2" xfId="15855" xr:uid="{00000000-0005-0000-0000-00004F3D0000}"/>
    <cellStyle name="Note 9 2 6 4 13" xfId="15856" xr:uid="{00000000-0005-0000-0000-0000503D0000}"/>
    <cellStyle name="Note 9 2 6 4 13 2" xfId="15857" xr:uid="{00000000-0005-0000-0000-0000513D0000}"/>
    <cellStyle name="Note 9 2 6 4 14" xfId="15858" xr:uid="{00000000-0005-0000-0000-0000523D0000}"/>
    <cellStyle name="Note 9 2 6 4 14 2" xfId="15859" xr:uid="{00000000-0005-0000-0000-0000533D0000}"/>
    <cellStyle name="Note 9 2 6 4 15" xfId="15860" xr:uid="{00000000-0005-0000-0000-0000543D0000}"/>
    <cellStyle name="Note 9 2 6 4 15 2" xfId="15861" xr:uid="{00000000-0005-0000-0000-0000553D0000}"/>
    <cellStyle name="Note 9 2 6 4 16" xfId="15862" xr:uid="{00000000-0005-0000-0000-0000563D0000}"/>
    <cellStyle name="Note 9 2 6 4 2" xfId="15863" xr:uid="{00000000-0005-0000-0000-0000573D0000}"/>
    <cellStyle name="Note 9 2 6 4 2 2" xfId="15864" xr:uid="{00000000-0005-0000-0000-0000583D0000}"/>
    <cellStyle name="Note 9 2 6 4 3" xfId="15865" xr:uid="{00000000-0005-0000-0000-0000593D0000}"/>
    <cellStyle name="Note 9 2 6 4 3 2" xfId="15866" xr:uid="{00000000-0005-0000-0000-00005A3D0000}"/>
    <cellStyle name="Note 9 2 6 4 4" xfId="15867" xr:uid="{00000000-0005-0000-0000-00005B3D0000}"/>
    <cellStyle name="Note 9 2 6 4 4 2" xfId="15868" xr:uid="{00000000-0005-0000-0000-00005C3D0000}"/>
    <cellStyle name="Note 9 2 6 4 5" xfId="15869" xr:uid="{00000000-0005-0000-0000-00005D3D0000}"/>
    <cellStyle name="Note 9 2 6 4 5 2" xfId="15870" xr:uid="{00000000-0005-0000-0000-00005E3D0000}"/>
    <cellStyle name="Note 9 2 6 4 6" xfId="15871" xr:uid="{00000000-0005-0000-0000-00005F3D0000}"/>
    <cellStyle name="Note 9 2 6 4 6 2" xfId="15872" xr:uid="{00000000-0005-0000-0000-0000603D0000}"/>
    <cellStyle name="Note 9 2 6 4 7" xfId="15873" xr:uid="{00000000-0005-0000-0000-0000613D0000}"/>
    <cellStyle name="Note 9 2 6 4 7 2" xfId="15874" xr:uid="{00000000-0005-0000-0000-0000623D0000}"/>
    <cellStyle name="Note 9 2 6 4 8" xfId="15875" xr:uid="{00000000-0005-0000-0000-0000633D0000}"/>
    <cellStyle name="Note 9 2 6 4 8 2" xfId="15876" xr:uid="{00000000-0005-0000-0000-0000643D0000}"/>
    <cellStyle name="Note 9 2 6 4 9" xfId="15877" xr:uid="{00000000-0005-0000-0000-0000653D0000}"/>
    <cellStyle name="Note 9 2 6 4 9 2" xfId="15878" xr:uid="{00000000-0005-0000-0000-0000663D0000}"/>
    <cellStyle name="Note 9 2 6 5" xfId="15879" xr:uid="{00000000-0005-0000-0000-0000673D0000}"/>
    <cellStyle name="Note 9 2 6 5 10" xfId="15880" xr:uid="{00000000-0005-0000-0000-0000683D0000}"/>
    <cellStyle name="Note 9 2 6 5 10 2" xfId="15881" xr:uid="{00000000-0005-0000-0000-0000693D0000}"/>
    <cellStyle name="Note 9 2 6 5 11" xfId="15882" xr:uid="{00000000-0005-0000-0000-00006A3D0000}"/>
    <cellStyle name="Note 9 2 6 5 11 2" xfId="15883" xr:uid="{00000000-0005-0000-0000-00006B3D0000}"/>
    <cellStyle name="Note 9 2 6 5 12" xfId="15884" xr:uid="{00000000-0005-0000-0000-00006C3D0000}"/>
    <cellStyle name="Note 9 2 6 5 12 2" xfId="15885" xr:uid="{00000000-0005-0000-0000-00006D3D0000}"/>
    <cellStyle name="Note 9 2 6 5 13" xfId="15886" xr:uid="{00000000-0005-0000-0000-00006E3D0000}"/>
    <cellStyle name="Note 9 2 6 5 13 2" xfId="15887" xr:uid="{00000000-0005-0000-0000-00006F3D0000}"/>
    <cellStyle name="Note 9 2 6 5 14" xfId="15888" xr:uid="{00000000-0005-0000-0000-0000703D0000}"/>
    <cellStyle name="Note 9 2 6 5 14 2" xfId="15889" xr:uid="{00000000-0005-0000-0000-0000713D0000}"/>
    <cellStyle name="Note 9 2 6 5 15" xfId="15890" xr:uid="{00000000-0005-0000-0000-0000723D0000}"/>
    <cellStyle name="Note 9 2 6 5 2" xfId="15891" xr:uid="{00000000-0005-0000-0000-0000733D0000}"/>
    <cellStyle name="Note 9 2 6 5 2 2" xfId="15892" xr:uid="{00000000-0005-0000-0000-0000743D0000}"/>
    <cellStyle name="Note 9 2 6 5 3" xfId="15893" xr:uid="{00000000-0005-0000-0000-0000753D0000}"/>
    <cellStyle name="Note 9 2 6 5 3 2" xfId="15894" xr:uid="{00000000-0005-0000-0000-0000763D0000}"/>
    <cellStyle name="Note 9 2 6 5 4" xfId="15895" xr:uid="{00000000-0005-0000-0000-0000773D0000}"/>
    <cellStyle name="Note 9 2 6 5 4 2" xfId="15896" xr:uid="{00000000-0005-0000-0000-0000783D0000}"/>
    <cellStyle name="Note 9 2 6 5 5" xfId="15897" xr:uid="{00000000-0005-0000-0000-0000793D0000}"/>
    <cellStyle name="Note 9 2 6 5 5 2" xfId="15898" xr:uid="{00000000-0005-0000-0000-00007A3D0000}"/>
    <cellStyle name="Note 9 2 6 5 6" xfId="15899" xr:uid="{00000000-0005-0000-0000-00007B3D0000}"/>
    <cellStyle name="Note 9 2 6 5 6 2" xfId="15900" xr:uid="{00000000-0005-0000-0000-00007C3D0000}"/>
    <cellStyle name="Note 9 2 6 5 7" xfId="15901" xr:uid="{00000000-0005-0000-0000-00007D3D0000}"/>
    <cellStyle name="Note 9 2 6 5 7 2" xfId="15902" xr:uid="{00000000-0005-0000-0000-00007E3D0000}"/>
    <cellStyle name="Note 9 2 6 5 8" xfId="15903" xr:uid="{00000000-0005-0000-0000-00007F3D0000}"/>
    <cellStyle name="Note 9 2 6 5 8 2" xfId="15904" xr:uid="{00000000-0005-0000-0000-0000803D0000}"/>
    <cellStyle name="Note 9 2 6 5 9" xfId="15905" xr:uid="{00000000-0005-0000-0000-0000813D0000}"/>
    <cellStyle name="Note 9 2 6 5 9 2" xfId="15906" xr:uid="{00000000-0005-0000-0000-0000823D0000}"/>
    <cellStyle name="Note 9 2 6 6" xfId="15907" xr:uid="{00000000-0005-0000-0000-0000833D0000}"/>
    <cellStyle name="Note 9 2 6 6 2" xfId="15908" xr:uid="{00000000-0005-0000-0000-0000843D0000}"/>
    <cellStyle name="Note 9 2 6 7" xfId="15909" xr:uid="{00000000-0005-0000-0000-0000853D0000}"/>
    <cellStyle name="Note 9 2 6 7 2" xfId="15910" xr:uid="{00000000-0005-0000-0000-0000863D0000}"/>
    <cellStyle name="Note 9 2 6 8" xfId="15911" xr:uid="{00000000-0005-0000-0000-0000873D0000}"/>
    <cellStyle name="Note 9 2 6 8 2" xfId="15912" xr:uid="{00000000-0005-0000-0000-0000883D0000}"/>
    <cellStyle name="Note 9 2 6 9" xfId="15913" xr:uid="{00000000-0005-0000-0000-0000893D0000}"/>
    <cellStyle name="Note 9 2 6 9 2" xfId="15914" xr:uid="{00000000-0005-0000-0000-00008A3D0000}"/>
    <cellStyle name="Note 9 2 7" xfId="15915" xr:uid="{00000000-0005-0000-0000-00008B3D0000}"/>
    <cellStyle name="Note 9 2 7 10" xfId="15916" xr:uid="{00000000-0005-0000-0000-00008C3D0000}"/>
    <cellStyle name="Note 9 2 7 10 2" xfId="15917" xr:uid="{00000000-0005-0000-0000-00008D3D0000}"/>
    <cellStyle name="Note 9 2 7 11" xfId="15918" xr:uid="{00000000-0005-0000-0000-00008E3D0000}"/>
    <cellStyle name="Note 9 2 7 11 2" xfId="15919" xr:uid="{00000000-0005-0000-0000-00008F3D0000}"/>
    <cellStyle name="Note 9 2 7 12" xfId="15920" xr:uid="{00000000-0005-0000-0000-0000903D0000}"/>
    <cellStyle name="Note 9 2 7 12 2" xfId="15921" xr:uid="{00000000-0005-0000-0000-0000913D0000}"/>
    <cellStyle name="Note 9 2 7 13" xfId="15922" xr:uid="{00000000-0005-0000-0000-0000923D0000}"/>
    <cellStyle name="Note 9 2 7 13 2" xfId="15923" xr:uid="{00000000-0005-0000-0000-0000933D0000}"/>
    <cellStyle name="Note 9 2 7 14" xfId="15924" xr:uid="{00000000-0005-0000-0000-0000943D0000}"/>
    <cellStyle name="Note 9 2 7 14 2" xfId="15925" xr:uid="{00000000-0005-0000-0000-0000953D0000}"/>
    <cellStyle name="Note 9 2 7 15" xfId="15926" xr:uid="{00000000-0005-0000-0000-0000963D0000}"/>
    <cellStyle name="Note 9 2 7 15 2" xfId="15927" xr:uid="{00000000-0005-0000-0000-0000973D0000}"/>
    <cellStyle name="Note 9 2 7 16" xfId="15928" xr:uid="{00000000-0005-0000-0000-0000983D0000}"/>
    <cellStyle name="Note 9 2 7 16 2" xfId="15929" xr:uid="{00000000-0005-0000-0000-0000993D0000}"/>
    <cellStyle name="Note 9 2 7 17" xfId="15930" xr:uid="{00000000-0005-0000-0000-00009A3D0000}"/>
    <cellStyle name="Note 9 2 7 17 2" xfId="15931" xr:uid="{00000000-0005-0000-0000-00009B3D0000}"/>
    <cellStyle name="Note 9 2 7 18" xfId="15932" xr:uid="{00000000-0005-0000-0000-00009C3D0000}"/>
    <cellStyle name="Note 9 2 7 2" xfId="15933" xr:uid="{00000000-0005-0000-0000-00009D3D0000}"/>
    <cellStyle name="Note 9 2 7 2 10" xfId="15934" xr:uid="{00000000-0005-0000-0000-00009E3D0000}"/>
    <cellStyle name="Note 9 2 7 2 10 2" xfId="15935" xr:uid="{00000000-0005-0000-0000-00009F3D0000}"/>
    <cellStyle name="Note 9 2 7 2 11" xfId="15936" xr:uid="{00000000-0005-0000-0000-0000A03D0000}"/>
    <cellStyle name="Note 9 2 7 2 11 2" xfId="15937" xr:uid="{00000000-0005-0000-0000-0000A13D0000}"/>
    <cellStyle name="Note 9 2 7 2 12" xfId="15938" xr:uid="{00000000-0005-0000-0000-0000A23D0000}"/>
    <cellStyle name="Note 9 2 7 2 12 2" xfId="15939" xr:uid="{00000000-0005-0000-0000-0000A33D0000}"/>
    <cellStyle name="Note 9 2 7 2 13" xfId="15940" xr:uid="{00000000-0005-0000-0000-0000A43D0000}"/>
    <cellStyle name="Note 9 2 7 2 13 2" xfId="15941" xr:uid="{00000000-0005-0000-0000-0000A53D0000}"/>
    <cellStyle name="Note 9 2 7 2 14" xfId="15942" xr:uid="{00000000-0005-0000-0000-0000A63D0000}"/>
    <cellStyle name="Note 9 2 7 2 14 2" xfId="15943" xr:uid="{00000000-0005-0000-0000-0000A73D0000}"/>
    <cellStyle name="Note 9 2 7 2 15" xfId="15944" xr:uid="{00000000-0005-0000-0000-0000A83D0000}"/>
    <cellStyle name="Note 9 2 7 2 15 2" xfId="15945" xr:uid="{00000000-0005-0000-0000-0000A93D0000}"/>
    <cellStyle name="Note 9 2 7 2 16" xfId="15946" xr:uid="{00000000-0005-0000-0000-0000AA3D0000}"/>
    <cellStyle name="Note 9 2 7 2 16 2" xfId="15947" xr:uid="{00000000-0005-0000-0000-0000AB3D0000}"/>
    <cellStyle name="Note 9 2 7 2 17" xfId="15948" xr:uid="{00000000-0005-0000-0000-0000AC3D0000}"/>
    <cellStyle name="Note 9 2 7 2 17 2" xfId="15949" xr:uid="{00000000-0005-0000-0000-0000AD3D0000}"/>
    <cellStyle name="Note 9 2 7 2 18" xfId="15950" xr:uid="{00000000-0005-0000-0000-0000AE3D0000}"/>
    <cellStyle name="Note 9 2 7 2 2" xfId="15951" xr:uid="{00000000-0005-0000-0000-0000AF3D0000}"/>
    <cellStyle name="Note 9 2 7 2 2 2" xfId="15952" xr:uid="{00000000-0005-0000-0000-0000B03D0000}"/>
    <cellStyle name="Note 9 2 7 2 3" xfId="15953" xr:uid="{00000000-0005-0000-0000-0000B13D0000}"/>
    <cellStyle name="Note 9 2 7 2 3 2" xfId="15954" xr:uid="{00000000-0005-0000-0000-0000B23D0000}"/>
    <cellStyle name="Note 9 2 7 2 4" xfId="15955" xr:uid="{00000000-0005-0000-0000-0000B33D0000}"/>
    <cellStyle name="Note 9 2 7 2 4 2" xfId="15956" xr:uid="{00000000-0005-0000-0000-0000B43D0000}"/>
    <cellStyle name="Note 9 2 7 2 5" xfId="15957" xr:uid="{00000000-0005-0000-0000-0000B53D0000}"/>
    <cellStyle name="Note 9 2 7 2 5 2" xfId="15958" xr:uid="{00000000-0005-0000-0000-0000B63D0000}"/>
    <cellStyle name="Note 9 2 7 2 6" xfId="15959" xr:uid="{00000000-0005-0000-0000-0000B73D0000}"/>
    <cellStyle name="Note 9 2 7 2 6 2" xfId="15960" xr:uid="{00000000-0005-0000-0000-0000B83D0000}"/>
    <cellStyle name="Note 9 2 7 2 7" xfId="15961" xr:uid="{00000000-0005-0000-0000-0000B93D0000}"/>
    <cellStyle name="Note 9 2 7 2 7 2" xfId="15962" xr:uid="{00000000-0005-0000-0000-0000BA3D0000}"/>
    <cellStyle name="Note 9 2 7 2 8" xfId="15963" xr:uid="{00000000-0005-0000-0000-0000BB3D0000}"/>
    <cellStyle name="Note 9 2 7 2 8 2" xfId="15964" xr:uid="{00000000-0005-0000-0000-0000BC3D0000}"/>
    <cellStyle name="Note 9 2 7 2 9" xfId="15965" xr:uid="{00000000-0005-0000-0000-0000BD3D0000}"/>
    <cellStyle name="Note 9 2 7 2 9 2" xfId="15966" xr:uid="{00000000-0005-0000-0000-0000BE3D0000}"/>
    <cellStyle name="Note 9 2 7 3" xfId="15967" xr:uid="{00000000-0005-0000-0000-0000BF3D0000}"/>
    <cellStyle name="Note 9 2 7 3 10" xfId="15968" xr:uid="{00000000-0005-0000-0000-0000C03D0000}"/>
    <cellStyle name="Note 9 2 7 3 10 2" xfId="15969" xr:uid="{00000000-0005-0000-0000-0000C13D0000}"/>
    <cellStyle name="Note 9 2 7 3 11" xfId="15970" xr:uid="{00000000-0005-0000-0000-0000C23D0000}"/>
    <cellStyle name="Note 9 2 7 3 11 2" xfId="15971" xr:uid="{00000000-0005-0000-0000-0000C33D0000}"/>
    <cellStyle name="Note 9 2 7 3 12" xfId="15972" xr:uid="{00000000-0005-0000-0000-0000C43D0000}"/>
    <cellStyle name="Note 9 2 7 3 12 2" xfId="15973" xr:uid="{00000000-0005-0000-0000-0000C53D0000}"/>
    <cellStyle name="Note 9 2 7 3 13" xfId="15974" xr:uid="{00000000-0005-0000-0000-0000C63D0000}"/>
    <cellStyle name="Note 9 2 7 3 13 2" xfId="15975" xr:uid="{00000000-0005-0000-0000-0000C73D0000}"/>
    <cellStyle name="Note 9 2 7 3 14" xfId="15976" xr:uid="{00000000-0005-0000-0000-0000C83D0000}"/>
    <cellStyle name="Note 9 2 7 3 14 2" xfId="15977" xr:uid="{00000000-0005-0000-0000-0000C93D0000}"/>
    <cellStyle name="Note 9 2 7 3 15" xfId="15978" xr:uid="{00000000-0005-0000-0000-0000CA3D0000}"/>
    <cellStyle name="Note 9 2 7 3 15 2" xfId="15979" xr:uid="{00000000-0005-0000-0000-0000CB3D0000}"/>
    <cellStyle name="Note 9 2 7 3 16" xfId="15980" xr:uid="{00000000-0005-0000-0000-0000CC3D0000}"/>
    <cellStyle name="Note 9 2 7 3 2" xfId="15981" xr:uid="{00000000-0005-0000-0000-0000CD3D0000}"/>
    <cellStyle name="Note 9 2 7 3 2 2" xfId="15982" xr:uid="{00000000-0005-0000-0000-0000CE3D0000}"/>
    <cellStyle name="Note 9 2 7 3 3" xfId="15983" xr:uid="{00000000-0005-0000-0000-0000CF3D0000}"/>
    <cellStyle name="Note 9 2 7 3 3 2" xfId="15984" xr:uid="{00000000-0005-0000-0000-0000D03D0000}"/>
    <cellStyle name="Note 9 2 7 3 4" xfId="15985" xr:uid="{00000000-0005-0000-0000-0000D13D0000}"/>
    <cellStyle name="Note 9 2 7 3 4 2" xfId="15986" xr:uid="{00000000-0005-0000-0000-0000D23D0000}"/>
    <cellStyle name="Note 9 2 7 3 5" xfId="15987" xr:uid="{00000000-0005-0000-0000-0000D33D0000}"/>
    <cellStyle name="Note 9 2 7 3 5 2" xfId="15988" xr:uid="{00000000-0005-0000-0000-0000D43D0000}"/>
    <cellStyle name="Note 9 2 7 3 6" xfId="15989" xr:uid="{00000000-0005-0000-0000-0000D53D0000}"/>
    <cellStyle name="Note 9 2 7 3 6 2" xfId="15990" xr:uid="{00000000-0005-0000-0000-0000D63D0000}"/>
    <cellStyle name="Note 9 2 7 3 7" xfId="15991" xr:uid="{00000000-0005-0000-0000-0000D73D0000}"/>
    <cellStyle name="Note 9 2 7 3 7 2" xfId="15992" xr:uid="{00000000-0005-0000-0000-0000D83D0000}"/>
    <cellStyle name="Note 9 2 7 3 8" xfId="15993" xr:uid="{00000000-0005-0000-0000-0000D93D0000}"/>
    <cellStyle name="Note 9 2 7 3 8 2" xfId="15994" xr:uid="{00000000-0005-0000-0000-0000DA3D0000}"/>
    <cellStyle name="Note 9 2 7 3 9" xfId="15995" xr:uid="{00000000-0005-0000-0000-0000DB3D0000}"/>
    <cellStyle name="Note 9 2 7 3 9 2" xfId="15996" xr:uid="{00000000-0005-0000-0000-0000DC3D0000}"/>
    <cellStyle name="Note 9 2 7 4" xfId="15997" xr:uid="{00000000-0005-0000-0000-0000DD3D0000}"/>
    <cellStyle name="Note 9 2 7 4 10" xfId="15998" xr:uid="{00000000-0005-0000-0000-0000DE3D0000}"/>
    <cellStyle name="Note 9 2 7 4 10 2" xfId="15999" xr:uid="{00000000-0005-0000-0000-0000DF3D0000}"/>
    <cellStyle name="Note 9 2 7 4 11" xfId="16000" xr:uid="{00000000-0005-0000-0000-0000E03D0000}"/>
    <cellStyle name="Note 9 2 7 4 11 2" xfId="16001" xr:uid="{00000000-0005-0000-0000-0000E13D0000}"/>
    <cellStyle name="Note 9 2 7 4 12" xfId="16002" xr:uid="{00000000-0005-0000-0000-0000E23D0000}"/>
    <cellStyle name="Note 9 2 7 4 12 2" xfId="16003" xr:uid="{00000000-0005-0000-0000-0000E33D0000}"/>
    <cellStyle name="Note 9 2 7 4 13" xfId="16004" xr:uid="{00000000-0005-0000-0000-0000E43D0000}"/>
    <cellStyle name="Note 9 2 7 4 13 2" xfId="16005" xr:uid="{00000000-0005-0000-0000-0000E53D0000}"/>
    <cellStyle name="Note 9 2 7 4 14" xfId="16006" xr:uid="{00000000-0005-0000-0000-0000E63D0000}"/>
    <cellStyle name="Note 9 2 7 4 14 2" xfId="16007" xr:uid="{00000000-0005-0000-0000-0000E73D0000}"/>
    <cellStyle name="Note 9 2 7 4 15" xfId="16008" xr:uid="{00000000-0005-0000-0000-0000E83D0000}"/>
    <cellStyle name="Note 9 2 7 4 15 2" xfId="16009" xr:uid="{00000000-0005-0000-0000-0000E93D0000}"/>
    <cellStyle name="Note 9 2 7 4 16" xfId="16010" xr:uid="{00000000-0005-0000-0000-0000EA3D0000}"/>
    <cellStyle name="Note 9 2 7 4 2" xfId="16011" xr:uid="{00000000-0005-0000-0000-0000EB3D0000}"/>
    <cellStyle name="Note 9 2 7 4 2 2" xfId="16012" xr:uid="{00000000-0005-0000-0000-0000EC3D0000}"/>
    <cellStyle name="Note 9 2 7 4 3" xfId="16013" xr:uid="{00000000-0005-0000-0000-0000ED3D0000}"/>
    <cellStyle name="Note 9 2 7 4 3 2" xfId="16014" xr:uid="{00000000-0005-0000-0000-0000EE3D0000}"/>
    <cellStyle name="Note 9 2 7 4 4" xfId="16015" xr:uid="{00000000-0005-0000-0000-0000EF3D0000}"/>
    <cellStyle name="Note 9 2 7 4 4 2" xfId="16016" xr:uid="{00000000-0005-0000-0000-0000F03D0000}"/>
    <cellStyle name="Note 9 2 7 4 5" xfId="16017" xr:uid="{00000000-0005-0000-0000-0000F13D0000}"/>
    <cellStyle name="Note 9 2 7 4 5 2" xfId="16018" xr:uid="{00000000-0005-0000-0000-0000F23D0000}"/>
    <cellStyle name="Note 9 2 7 4 6" xfId="16019" xr:uid="{00000000-0005-0000-0000-0000F33D0000}"/>
    <cellStyle name="Note 9 2 7 4 6 2" xfId="16020" xr:uid="{00000000-0005-0000-0000-0000F43D0000}"/>
    <cellStyle name="Note 9 2 7 4 7" xfId="16021" xr:uid="{00000000-0005-0000-0000-0000F53D0000}"/>
    <cellStyle name="Note 9 2 7 4 7 2" xfId="16022" xr:uid="{00000000-0005-0000-0000-0000F63D0000}"/>
    <cellStyle name="Note 9 2 7 4 8" xfId="16023" xr:uid="{00000000-0005-0000-0000-0000F73D0000}"/>
    <cellStyle name="Note 9 2 7 4 8 2" xfId="16024" xr:uid="{00000000-0005-0000-0000-0000F83D0000}"/>
    <cellStyle name="Note 9 2 7 4 9" xfId="16025" xr:uid="{00000000-0005-0000-0000-0000F93D0000}"/>
    <cellStyle name="Note 9 2 7 4 9 2" xfId="16026" xr:uid="{00000000-0005-0000-0000-0000FA3D0000}"/>
    <cellStyle name="Note 9 2 7 5" xfId="16027" xr:uid="{00000000-0005-0000-0000-0000FB3D0000}"/>
    <cellStyle name="Note 9 2 7 5 10" xfId="16028" xr:uid="{00000000-0005-0000-0000-0000FC3D0000}"/>
    <cellStyle name="Note 9 2 7 5 10 2" xfId="16029" xr:uid="{00000000-0005-0000-0000-0000FD3D0000}"/>
    <cellStyle name="Note 9 2 7 5 11" xfId="16030" xr:uid="{00000000-0005-0000-0000-0000FE3D0000}"/>
    <cellStyle name="Note 9 2 7 5 11 2" xfId="16031" xr:uid="{00000000-0005-0000-0000-0000FF3D0000}"/>
    <cellStyle name="Note 9 2 7 5 12" xfId="16032" xr:uid="{00000000-0005-0000-0000-0000003E0000}"/>
    <cellStyle name="Note 9 2 7 5 12 2" xfId="16033" xr:uid="{00000000-0005-0000-0000-0000013E0000}"/>
    <cellStyle name="Note 9 2 7 5 13" xfId="16034" xr:uid="{00000000-0005-0000-0000-0000023E0000}"/>
    <cellStyle name="Note 9 2 7 5 13 2" xfId="16035" xr:uid="{00000000-0005-0000-0000-0000033E0000}"/>
    <cellStyle name="Note 9 2 7 5 14" xfId="16036" xr:uid="{00000000-0005-0000-0000-0000043E0000}"/>
    <cellStyle name="Note 9 2 7 5 2" xfId="16037" xr:uid="{00000000-0005-0000-0000-0000053E0000}"/>
    <cellStyle name="Note 9 2 7 5 2 2" xfId="16038" xr:uid="{00000000-0005-0000-0000-0000063E0000}"/>
    <cellStyle name="Note 9 2 7 5 3" xfId="16039" xr:uid="{00000000-0005-0000-0000-0000073E0000}"/>
    <cellStyle name="Note 9 2 7 5 3 2" xfId="16040" xr:uid="{00000000-0005-0000-0000-0000083E0000}"/>
    <cellStyle name="Note 9 2 7 5 4" xfId="16041" xr:uid="{00000000-0005-0000-0000-0000093E0000}"/>
    <cellStyle name="Note 9 2 7 5 4 2" xfId="16042" xr:uid="{00000000-0005-0000-0000-00000A3E0000}"/>
    <cellStyle name="Note 9 2 7 5 5" xfId="16043" xr:uid="{00000000-0005-0000-0000-00000B3E0000}"/>
    <cellStyle name="Note 9 2 7 5 5 2" xfId="16044" xr:uid="{00000000-0005-0000-0000-00000C3E0000}"/>
    <cellStyle name="Note 9 2 7 5 6" xfId="16045" xr:uid="{00000000-0005-0000-0000-00000D3E0000}"/>
    <cellStyle name="Note 9 2 7 5 6 2" xfId="16046" xr:uid="{00000000-0005-0000-0000-00000E3E0000}"/>
    <cellStyle name="Note 9 2 7 5 7" xfId="16047" xr:uid="{00000000-0005-0000-0000-00000F3E0000}"/>
    <cellStyle name="Note 9 2 7 5 7 2" xfId="16048" xr:uid="{00000000-0005-0000-0000-0000103E0000}"/>
    <cellStyle name="Note 9 2 7 5 8" xfId="16049" xr:uid="{00000000-0005-0000-0000-0000113E0000}"/>
    <cellStyle name="Note 9 2 7 5 8 2" xfId="16050" xr:uid="{00000000-0005-0000-0000-0000123E0000}"/>
    <cellStyle name="Note 9 2 7 5 9" xfId="16051" xr:uid="{00000000-0005-0000-0000-0000133E0000}"/>
    <cellStyle name="Note 9 2 7 5 9 2" xfId="16052" xr:uid="{00000000-0005-0000-0000-0000143E0000}"/>
    <cellStyle name="Note 9 2 7 6" xfId="16053" xr:uid="{00000000-0005-0000-0000-0000153E0000}"/>
    <cellStyle name="Note 9 2 7 6 2" xfId="16054" xr:uid="{00000000-0005-0000-0000-0000163E0000}"/>
    <cellStyle name="Note 9 2 7 7" xfId="16055" xr:uid="{00000000-0005-0000-0000-0000173E0000}"/>
    <cellStyle name="Note 9 2 7 7 2" xfId="16056" xr:uid="{00000000-0005-0000-0000-0000183E0000}"/>
    <cellStyle name="Note 9 2 7 8" xfId="16057" xr:uid="{00000000-0005-0000-0000-0000193E0000}"/>
    <cellStyle name="Note 9 2 7 8 2" xfId="16058" xr:uid="{00000000-0005-0000-0000-00001A3E0000}"/>
    <cellStyle name="Note 9 2 7 9" xfId="16059" xr:uid="{00000000-0005-0000-0000-00001B3E0000}"/>
    <cellStyle name="Note 9 2 7 9 2" xfId="16060" xr:uid="{00000000-0005-0000-0000-00001C3E0000}"/>
    <cellStyle name="Note 9 2 8" xfId="16061" xr:uid="{00000000-0005-0000-0000-00001D3E0000}"/>
    <cellStyle name="Note 9 2 8 10" xfId="16062" xr:uid="{00000000-0005-0000-0000-00001E3E0000}"/>
    <cellStyle name="Note 9 2 8 10 2" xfId="16063" xr:uid="{00000000-0005-0000-0000-00001F3E0000}"/>
    <cellStyle name="Note 9 2 8 11" xfId="16064" xr:uid="{00000000-0005-0000-0000-0000203E0000}"/>
    <cellStyle name="Note 9 2 8 11 2" xfId="16065" xr:uid="{00000000-0005-0000-0000-0000213E0000}"/>
    <cellStyle name="Note 9 2 8 12" xfId="16066" xr:uid="{00000000-0005-0000-0000-0000223E0000}"/>
    <cellStyle name="Note 9 2 8 12 2" xfId="16067" xr:uid="{00000000-0005-0000-0000-0000233E0000}"/>
    <cellStyle name="Note 9 2 8 13" xfId="16068" xr:uid="{00000000-0005-0000-0000-0000243E0000}"/>
    <cellStyle name="Note 9 2 8 13 2" xfId="16069" xr:uid="{00000000-0005-0000-0000-0000253E0000}"/>
    <cellStyle name="Note 9 2 8 14" xfId="16070" xr:uid="{00000000-0005-0000-0000-0000263E0000}"/>
    <cellStyle name="Note 9 2 8 14 2" xfId="16071" xr:uid="{00000000-0005-0000-0000-0000273E0000}"/>
    <cellStyle name="Note 9 2 8 15" xfId="16072" xr:uid="{00000000-0005-0000-0000-0000283E0000}"/>
    <cellStyle name="Note 9 2 8 15 2" xfId="16073" xr:uid="{00000000-0005-0000-0000-0000293E0000}"/>
    <cellStyle name="Note 9 2 8 16" xfId="16074" xr:uid="{00000000-0005-0000-0000-00002A3E0000}"/>
    <cellStyle name="Note 9 2 8 16 2" xfId="16075" xr:uid="{00000000-0005-0000-0000-00002B3E0000}"/>
    <cellStyle name="Note 9 2 8 17" xfId="16076" xr:uid="{00000000-0005-0000-0000-00002C3E0000}"/>
    <cellStyle name="Note 9 2 8 17 2" xfId="16077" xr:uid="{00000000-0005-0000-0000-00002D3E0000}"/>
    <cellStyle name="Note 9 2 8 18" xfId="16078" xr:uid="{00000000-0005-0000-0000-00002E3E0000}"/>
    <cellStyle name="Note 9 2 8 2" xfId="16079" xr:uid="{00000000-0005-0000-0000-00002F3E0000}"/>
    <cellStyle name="Note 9 2 8 2 10" xfId="16080" xr:uid="{00000000-0005-0000-0000-0000303E0000}"/>
    <cellStyle name="Note 9 2 8 2 10 2" xfId="16081" xr:uid="{00000000-0005-0000-0000-0000313E0000}"/>
    <cellStyle name="Note 9 2 8 2 11" xfId="16082" xr:uid="{00000000-0005-0000-0000-0000323E0000}"/>
    <cellStyle name="Note 9 2 8 2 11 2" xfId="16083" xr:uid="{00000000-0005-0000-0000-0000333E0000}"/>
    <cellStyle name="Note 9 2 8 2 12" xfId="16084" xr:uid="{00000000-0005-0000-0000-0000343E0000}"/>
    <cellStyle name="Note 9 2 8 2 12 2" xfId="16085" xr:uid="{00000000-0005-0000-0000-0000353E0000}"/>
    <cellStyle name="Note 9 2 8 2 13" xfId="16086" xr:uid="{00000000-0005-0000-0000-0000363E0000}"/>
    <cellStyle name="Note 9 2 8 2 13 2" xfId="16087" xr:uid="{00000000-0005-0000-0000-0000373E0000}"/>
    <cellStyle name="Note 9 2 8 2 14" xfId="16088" xr:uid="{00000000-0005-0000-0000-0000383E0000}"/>
    <cellStyle name="Note 9 2 8 2 14 2" xfId="16089" xr:uid="{00000000-0005-0000-0000-0000393E0000}"/>
    <cellStyle name="Note 9 2 8 2 15" xfId="16090" xr:uid="{00000000-0005-0000-0000-00003A3E0000}"/>
    <cellStyle name="Note 9 2 8 2 15 2" xfId="16091" xr:uid="{00000000-0005-0000-0000-00003B3E0000}"/>
    <cellStyle name="Note 9 2 8 2 16" xfId="16092" xr:uid="{00000000-0005-0000-0000-00003C3E0000}"/>
    <cellStyle name="Note 9 2 8 2 16 2" xfId="16093" xr:uid="{00000000-0005-0000-0000-00003D3E0000}"/>
    <cellStyle name="Note 9 2 8 2 17" xfId="16094" xr:uid="{00000000-0005-0000-0000-00003E3E0000}"/>
    <cellStyle name="Note 9 2 8 2 17 2" xfId="16095" xr:uid="{00000000-0005-0000-0000-00003F3E0000}"/>
    <cellStyle name="Note 9 2 8 2 18" xfId="16096" xr:uid="{00000000-0005-0000-0000-0000403E0000}"/>
    <cellStyle name="Note 9 2 8 2 2" xfId="16097" xr:uid="{00000000-0005-0000-0000-0000413E0000}"/>
    <cellStyle name="Note 9 2 8 2 2 2" xfId="16098" xr:uid="{00000000-0005-0000-0000-0000423E0000}"/>
    <cellStyle name="Note 9 2 8 2 3" xfId="16099" xr:uid="{00000000-0005-0000-0000-0000433E0000}"/>
    <cellStyle name="Note 9 2 8 2 3 2" xfId="16100" xr:uid="{00000000-0005-0000-0000-0000443E0000}"/>
    <cellStyle name="Note 9 2 8 2 4" xfId="16101" xr:uid="{00000000-0005-0000-0000-0000453E0000}"/>
    <cellStyle name="Note 9 2 8 2 4 2" xfId="16102" xr:uid="{00000000-0005-0000-0000-0000463E0000}"/>
    <cellStyle name="Note 9 2 8 2 5" xfId="16103" xr:uid="{00000000-0005-0000-0000-0000473E0000}"/>
    <cellStyle name="Note 9 2 8 2 5 2" xfId="16104" xr:uid="{00000000-0005-0000-0000-0000483E0000}"/>
    <cellStyle name="Note 9 2 8 2 6" xfId="16105" xr:uid="{00000000-0005-0000-0000-0000493E0000}"/>
    <cellStyle name="Note 9 2 8 2 6 2" xfId="16106" xr:uid="{00000000-0005-0000-0000-00004A3E0000}"/>
    <cellStyle name="Note 9 2 8 2 7" xfId="16107" xr:uid="{00000000-0005-0000-0000-00004B3E0000}"/>
    <cellStyle name="Note 9 2 8 2 7 2" xfId="16108" xr:uid="{00000000-0005-0000-0000-00004C3E0000}"/>
    <cellStyle name="Note 9 2 8 2 8" xfId="16109" xr:uid="{00000000-0005-0000-0000-00004D3E0000}"/>
    <cellStyle name="Note 9 2 8 2 8 2" xfId="16110" xr:uid="{00000000-0005-0000-0000-00004E3E0000}"/>
    <cellStyle name="Note 9 2 8 2 9" xfId="16111" xr:uid="{00000000-0005-0000-0000-00004F3E0000}"/>
    <cellStyle name="Note 9 2 8 2 9 2" xfId="16112" xr:uid="{00000000-0005-0000-0000-0000503E0000}"/>
    <cellStyle name="Note 9 2 8 3" xfId="16113" xr:uid="{00000000-0005-0000-0000-0000513E0000}"/>
    <cellStyle name="Note 9 2 8 3 10" xfId="16114" xr:uid="{00000000-0005-0000-0000-0000523E0000}"/>
    <cellStyle name="Note 9 2 8 3 10 2" xfId="16115" xr:uid="{00000000-0005-0000-0000-0000533E0000}"/>
    <cellStyle name="Note 9 2 8 3 11" xfId="16116" xr:uid="{00000000-0005-0000-0000-0000543E0000}"/>
    <cellStyle name="Note 9 2 8 3 11 2" xfId="16117" xr:uid="{00000000-0005-0000-0000-0000553E0000}"/>
    <cellStyle name="Note 9 2 8 3 12" xfId="16118" xr:uid="{00000000-0005-0000-0000-0000563E0000}"/>
    <cellStyle name="Note 9 2 8 3 12 2" xfId="16119" xr:uid="{00000000-0005-0000-0000-0000573E0000}"/>
    <cellStyle name="Note 9 2 8 3 13" xfId="16120" xr:uid="{00000000-0005-0000-0000-0000583E0000}"/>
    <cellStyle name="Note 9 2 8 3 13 2" xfId="16121" xr:uid="{00000000-0005-0000-0000-0000593E0000}"/>
    <cellStyle name="Note 9 2 8 3 14" xfId="16122" xr:uid="{00000000-0005-0000-0000-00005A3E0000}"/>
    <cellStyle name="Note 9 2 8 3 14 2" xfId="16123" xr:uid="{00000000-0005-0000-0000-00005B3E0000}"/>
    <cellStyle name="Note 9 2 8 3 15" xfId="16124" xr:uid="{00000000-0005-0000-0000-00005C3E0000}"/>
    <cellStyle name="Note 9 2 8 3 15 2" xfId="16125" xr:uid="{00000000-0005-0000-0000-00005D3E0000}"/>
    <cellStyle name="Note 9 2 8 3 16" xfId="16126" xr:uid="{00000000-0005-0000-0000-00005E3E0000}"/>
    <cellStyle name="Note 9 2 8 3 2" xfId="16127" xr:uid="{00000000-0005-0000-0000-00005F3E0000}"/>
    <cellStyle name="Note 9 2 8 3 2 2" xfId="16128" xr:uid="{00000000-0005-0000-0000-0000603E0000}"/>
    <cellStyle name="Note 9 2 8 3 3" xfId="16129" xr:uid="{00000000-0005-0000-0000-0000613E0000}"/>
    <cellStyle name="Note 9 2 8 3 3 2" xfId="16130" xr:uid="{00000000-0005-0000-0000-0000623E0000}"/>
    <cellStyle name="Note 9 2 8 3 4" xfId="16131" xr:uid="{00000000-0005-0000-0000-0000633E0000}"/>
    <cellStyle name="Note 9 2 8 3 4 2" xfId="16132" xr:uid="{00000000-0005-0000-0000-0000643E0000}"/>
    <cellStyle name="Note 9 2 8 3 5" xfId="16133" xr:uid="{00000000-0005-0000-0000-0000653E0000}"/>
    <cellStyle name="Note 9 2 8 3 5 2" xfId="16134" xr:uid="{00000000-0005-0000-0000-0000663E0000}"/>
    <cellStyle name="Note 9 2 8 3 6" xfId="16135" xr:uid="{00000000-0005-0000-0000-0000673E0000}"/>
    <cellStyle name="Note 9 2 8 3 6 2" xfId="16136" xr:uid="{00000000-0005-0000-0000-0000683E0000}"/>
    <cellStyle name="Note 9 2 8 3 7" xfId="16137" xr:uid="{00000000-0005-0000-0000-0000693E0000}"/>
    <cellStyle name="Note 9 2 8 3 7 2" xfId="16138" xr:uid="{00000000-0005-0000-0000-00006A3E0000}"/>
    <cellStyle name="Note 9 2 8 3 8" xfId="16139" xr:uid="{00000000-0005-0000-0000-00006B3E0000}"/>
    <cellStyle name="Note 9 2 8 3 8 2" xfId="16140" xr:uid="{00000000-0005-0000-0000-00006C3E0000}"/>
    <cellStyle name="Note 9 2 8 3 9" xfId="16141" xr:uid="{00000000-0005-0000-0000-00006D3E0000}"/>
    <cellStyle name="Note 9 2 8 3 9 2" xfId="16142" xr:uid="{00000000-0005-0000-0000-00006E3E0000}"/>
    <cellStyle name="Note 9 2 8 4" xfId="16143" xr:uid="{00000000-0005-0000-0000-00006F3E0000}"/>
    <cellStyle name="Note 9 2 8 4 10" xfId="16144" xr:uid="{00000000-0005-0000-0000-0000703E0000}"/>
    <cellStyle name="Note 9 2 8 4 10 2" xfId="16145" xr:uid="{00000000-0005-0000-0000-0000713E0000}"/>
    <cellStyle name="Note 9 2 8 4 11" xfId="16146" xr:uid="{00000000-0005-0000-0000-0000723E0000}"/>
    <cellStyle name="Note 9 2 8 4 11 2" xfId="16147" xr:uid="{00000000-0005-0000-0000-0000733E0000}"/>
    <cellStyle name="Note 9 2 8 4 12" xfId="16148" xr:uid="{00000000-0005-0000-0000-0000743E0000}"/>
    <cellStyle name="Note 9 2 8 4 12 2" xfId="16149" xr:uid="{00000000-0005-0000-0000-0000753E0000}"/>
    <cellStyle name="Note 9 2 8 4 13" xfId="16150" xr:uid="{00000000-0005-0000-0000-0000763E0000}"/>
    <cellStyle name="Note 9 2 8 4 13 2" xfId="16151" xr:uid="{00000000-0005-0000-0000-0000773E0000}"/>
    <cellStyle name="Note 9 2 8 4 14" xfId="16152" xr:uid="{00000000-0005-0000-0000-0000783E0000}"/>
    <cellStyle name="Note 9 2 8 4 14 2" xfId="16153" xr:uid="{00000000-0005-0000-0000-0000793E0000}"/>
    <cellStyle name="Note 9 2 8 4 15" xfId="16154" xr:uid="{00000000-0005-0000-0000-00007A3E0000}"/>
    <cellStyle name="Note 9 2 8 4 15 2" xfId="16155" xr:uid="{00000000-0005-0000-0000-00007B3E0000}"/>
    <cellStyle name="Note 9 2 8 4 16" xfId="16156" xr:uid="{00000000-0005-0000-0000-00007C3E0000}"/>
    <cellStyle name="Note 9 2 8 4 2" xfId="16157" xr:uid="{00000000-0005-0000-0000-00007D3E0000}"/>
    <cellStyle name="Note 9 2 8 4 2 2" xfId="16158" xr:uid="{00000000-0005-0000-0000-00007E3E0000}"/>
    <cellStyle name="Note 9 2 8 4 3" xfId="16159" xr:uid="{00000000-0005-0000-0000-00007F3E0000}"/>
    <cellStyle name="Note 9 2 8 4 3 2" xfId="16160" xr:uid="{00000000-0005-0000-0000-0000803E0000}"/>
    <cellStyle name="Note 9 2 8 4 4" xfId="16161" xr:uid="{00000000-0005-0000-0000-0000813E0000}"/>
    <cellStyle name="Note 9 2 8 4 4 2" xfId="16162" xr:uid="{00000000-0005-0000-0000-0000823E0000}"/>
    <cellStyle name="Note 9 2 8 4 5" xfId="16163" xr:uid="{00000000-0005-0000-0000-0000833E0000}"/>
    <cellStyle name="Note 9 2 8 4 5 2" xfId="16164" xr:uid="{00000000-0005-0000-0000-0000843E0000}"/>
    <cellStyle name="Note 9 2 8 4 6" xfId="16165" xr:uid="{00000000-0005-0000-0000-0000853E0000}"/>
    <cellStyle name="Note 9 2 8 4 6 2" xfId="16166" xr:uid="{00000000-0005-0000-0000-0000863E0000}"/>
    <cellStyle name="Note 9 2 8 4 7" xfId="16167" xr:uid="{00000000-0005-0000-0000-0000873E0000}"/>
    <cellStyle name="Note 9 2 8 4 7 2" xfId="16168" xr:uid="{00000000-0005-0000-0000-0000883E0000}"/>
    <cellStyle name="Note 9 2 8 4 8" xfId="16169" xr:uid="{00000000-0005-0000-0000-0000893E0000}"/>
    <cellStyle name="Note 9 2 8 4 8 2" xfId="16170" xr:uid="{00000000-0005-0000-0000-00008A3E0000}"/>
    <cellStyle name="Note 9 2 8 4 9" xfId="16171" xr:uid="{00000000-0005-0000-0000-00008B3E0000}"/>
    <cellStyle name="Note 9 2 8 4 9 2" xfId="16172" xr:uid="{00000000-0005-0000-0000-00008C3E0000}"/>
    <cellStyle name="Note 9 2 8 5" xfId="16173" xr:uid="{00000000-0005-0000-0000-00008D3E0000}"/>
    <cellStyle name="Note 9 2 8 5 10" xfId="16174" xr:uid="{00000000-0005-0000-0000-00008E3E0000}"/>
    <cellStyle name="Note 9 2 8 5 10 2" xfId="16175" xr:uid="{00000000-0005-0000-0000-00008F3E0000}"/>
    <cellStyle name="Note 9 2 8 5 11" xfId="16176" xr:uid="{00000000-0005-0000-0000-0000903E0000}"/>
    <cellStyle name="Note 9 2 8 5 11 2" xfId="16177" xr:uid="{00000000-0005-0000-0000-0000913E0000}"/>
    <cellStyle name="Note 9 2 8 5 12" xfId="16178" xr:uid="{00000000-0005-0000-0000-0000923E0000}"/>
    <cellStyle name="Note 9 2 8 5 12 2" xfId="16179" xr:uid="{00000000-0005-0000-0000-0000933E0000}"/>
    <cellStyle name="Note 9 2 8 5 13" xfId="16180" xr:uid="{00000000-0005-0000-0000-0000943E0000}"/>
    <cellStyle name="Note 9 2 8 5 13 2" xfId="16181" xr:uid="{00000000-0005-0000-0000-0000953E0000}"/>
    <cellStyle name="Note 9 2 8 5 14" xfId="16182" xr:uid="{00000000-0005-0000-0000-0000963E0000}"/>
    <cellStyle name="Note 9 2 8 5 2" xfId="16183" xr:uid="{00000000-0005-0000-0000-0000973E0000}"/>
    <cellStyle name="Note 9 2 8 5 2 2" xfId="16184" xr:uid="{00000000-0005-0000-0000-0000983E0000}"/>
    <cellStyle name="Note 9 2 8 5 3" xfId="16185" xr:uid="{00000000-0005-0000-0000-0000993E0000}"/>
    <cellStyle name="Note 9 2 8 5 3 2" xfId="16186" xr:uid="{00000000-0005-0000-0000-00009A3E0000}"/>
    <cellStyle name="Note 9 2 8 5 4" xfId="16187" xr:uid="{00000000-0005-0000-0000-00009B3E0000}"/>
    <cellStyle name="Note 9 2 8 5 4 2" xfId="16188" xr:uid="{00000000-0005-0000-0000-00009C3E0000}"/>
    <cellStyle name="Note 9 2 8 5 5" xfId="16189" xr:uid="{00000000-0005-0000-0000-00009D3E0000}"/>
    <cellStyle name="Note 9 2 8 5 5 2" xfId="16190" xr:uid="{00000000-0005-0000-0000-00009E3E0000}"/>
    <cellStyle name="Note 9 2 8 5 6" xfId="16191" xr:uid="{00000000-0005-0000-0000-00009F3E0000}"/>
    <cellStyle name="Note 9 2 8 5 6 2" xfId="16192" xr:uid="{00000000-0005-0000-0000-0000A03E0000}"/>
    <cellStyle name="Note 9 2 8 5 7" xfId="16193" xr:uid="{00000000-0005-0000-0000-0000A13E0000}"/>
    <cellStyle name="Note 9 2 8 5 7 2" xfId="16194" xr:uid="{00000000-0005-0000-0000-0000A23E0000}"/>
    <cellStyle name="Note 9 2 8 5 8" xfId="16195" xr:uid="{00000000-0005-0000-0000-0000A33E0000}"/>
    <cellStyle name="Note 9 2 8 5 8 2" xfId="16196" xr:uid="{00000000-0005-0000-0000-0000A43E0000}"/>
    <cellStyle name="Note 9 2 8 5 9" xfId="16197" xr:uid="{00000000-0005-0000-0000-0000A53E0000}"/>
    <cellStyle name="Note 9 2 8 5 9 2" xfId="16198" xr:uid="{00000000-0005-0000-0000-0000A63E0000}"/>
    <cellStyle name="Note 9 2 8 6" xfId="16199" xr:uid="{00000000-0005-0000-0000-0000A73E0000}"/>
    <cellStyle name="Note 9 2 8 6 2" xfId="16200" xr:uid="{00000000-0005-0000-0000-0000A83E0000}"/>
    <cellStyle name="Note 9 2 8 7" xfId="16201" xr:uid="{00000000-0005-0000-0000-0000A93E0000}"/>
    <cellStyle name="Note 9 2 8 7 2" xfId="16202" xr:uid="{00000000-0005-0000-0000-0000AA3E0000}"/>
    <cellStyle name="Note 9 2 8 8" xfId="16203" xr:uid="{00000000-0005-0000-0000-0000AB3E0000}"/>
    <cellStyle name="Note 9 2 8 8 2" xfId="16204" xr:uid="{00000000-0005-0000-0000-0000AC3E0000}"/>
    <cellStyle name="Note 9 2 8 9" xfId="16205" xr:uid="{00000000-0005-0000-0000-0000AD3E0000}"/>
    <cellStyle name="Note 9 2 8 9 2" xfId="16206" xr:uid="{00000000-0005-0000-0000-0000AE3E0000}"/>
    <cellStyle name="Note 9 2 9" xfId="16207" xr:uid="{00000000-0005-0000-0000-0000AF3E0000}"/>
    <cellStyle name="Note 9 2 9 10" xfId="16208" xr:uid="{00000000-0005-0000-0000-0000B03E0000}"/>
    <cellStyle name="Note 9 2 9 10 2" xfId="16209" xr:uid="{00000000-0005-0000-0000-0000B13E0000}"/>
    <cellStyle name="Note 9 2 9 11" xfId="16210" xr:uid="{00000000-0005-0000-0000-0000B23E0000}"/>
    <cellStyle name="Note 9 2 9 11 2" xfId="16211" xr:uid="{00000000-0005-0000-0000-0000B33E0000}"/>
    <cellStyle name="Note 9 2 9 12" xfId="16212" xr:uid="{00000000-0005-0000-0000-0000B43E0000}"/>
    <cellStyle name="Note 9 2 9 12 2" xfId="16213" xr:uid="{00000000-0005-0000-0000-0000B53E0000}"/>
    <cellStyle name="Note 9 2 9 13" xfId="16214" xr:uid="{00000000-0005-0000-0000-0000B63E0000}"/>
    <cellStyle name="Note 9 2 9 13 2" xfId="16215" xr:uid="{00000000-0005-0000-0000-0000B73E0000}"/>
    <cellStyle name="Note 9 2 9 14" xfId="16216" xr:uid="{00000000-0005-0000-0000-0000B83E0000}"/>
    <cellStyle name="Note 9 2 9 14 2" xfId="16217" xr:uid="{00000000-0005-0000-0000-0000B93E0000}"/>
    <cellStyle name="Note 9 2 9 15" xfId="16218" xr:uid="{00000000-0005-0000-0000-0000BA3E0000}"/>
    <cellStyle name="Note 9 2 9 15 2" xfId="16219" xr:uid="{00000000-0005-0000-0000-0000BB3E0000}"/>
    <cellStyle name="Note 9 2 9 16" xfId="16220" xr:uid="{00000000-0005-0000-0000-0000BC3E0000}"/>
    <cellStyle name="Note 9 2 9 16 2" xfId="16221" xr:uid="{00000000-0005-0000-0000-0000BD3E0000}"/>
    <cellStyle name="Note 9 2 9 17" xfId="16222" xr:uid="{00000000-0005-0000-0000-0000BE3E0000}"/>
    <cellStyle name="Note 9 2 9 17 2" xfId="16223" xr:uid="{00000000-0005-0000-0000-0000BF3E0000}"/>
    <cellStyle name="Note 9 2 9 18" xfId="16224" xr:uid="{00000000-0005-0000-0000-0000C03E0000}"/>
    <cellStyle name="Note 9 2 9 2" xfId="16225" xr:uid="{00000000-0005-0000-0000-0000C13E0000}"/>
    <cellStyle name="Note 9 2 9 2 2" xfId="16226" xr:uid="{00000000-0005-0000-0000-0000C23E0000}"/>
    <cellStyle name="Note 9 2 9 3" xfId="16227" xr:uid="{00000000-0005-0000-0000-0000C33E0000}"/>
    <cellStyle name="Note 9 2 9 3 2" xfId="16228" xr:uid="{00000000-0005-0000-0000-0000C43E0000}"/>
    <cellStyle name="Note 9 2 9 4" xfId="16229" xr:uid="{00000000-0005-0000-0000-0000C53E0000}"/>
    <cellStyle name="Note 9 2 9 4 2" xfId="16230" xr:uid="{00000000-0005-0000-0000-0000C63E0000}"/>
    <cellStyle name="Note 9 2 9 5" xfId="16231" xr:uid="{00000000-0005-0000-0000-0000C73E0000}"/>
    <cellStyle name="Note 9 2 9 5 2" xfId="16232" xr:uid="{00000000-0005-0000-0000-0000C83E0000}"/>
    <cellStyle name="Note 9 2 9 6" xfId="16233" xr:uid="{00000000-0005-0000-0000-0000C93E0000}"/>
    <cellStyle name="Note 9 2 9 6 2" xfId="16234" xr:uid="{00000000-0005-0000-0000-0000CA3E0000}"/>
    <cellStyle name="Note 9 2 9 7" xfId="16235" xr:uid="{00000000-0005-0000-0000-0000CB3E0000}"/>
    <cellStyle name="Note 9 2 9 7 2" xfId="16236" xr:uid="{00000000-0005-0000-0000-0000CC3E0000}"/>
    <cellStyle name="Note 9 2 9 8" xfId="16237" xr:uid="{00000000-0005-0000-0000-0000CD3E0000}"/>
    <cellStyle name="Note 9 2 9 8 2" xfId="16238" xr:uid="{00000000-0005-0000-0000-0000CE3E0000}"/>
    <cellStyle name="Note 9 2 9 9" xfId="16239" xr:uid="{00000000-0005-0000-0000-0000CF3E0000}"/>
    <cellStyle name="Note 9 2 9 9 2" xfId="16240" xr:uid="{00000000-0005-0000-0000-0000D03E0000}"/>
    <cellStyle name="Note 9 20" xfId="16241" xr:uid="{00000000-0005-0000-0000-0000D13E0000}"/>
    <cellStyle name="Note 9 20 2" xfId="16242" xr:uid="{00000000-0005-0000-0000-0000D23E0000}"/>
    <cellStyle name="Note 9 21" xfId="16243" xr:uid="{00000000-0005-0000-0000-0000D33E0000}"/>
    <cellStyle name="Note 9 21 2" xfId="16244" xr:uid="{00000000-0005-0000-0000-0000D43E0000}"/>
    <cellStyle name="Note 9 22" xfId="16245" xr:uid="{00000000-0005-0000-0000-0000D53E0000}"/>
    <cellStyle name="Note 9 22 2" xfId="16246" xr:uid="{00000000-0005-0000-0000-0000D63E0000}"/>
    <cellStyle name="Note 9 23" xfId="16247" xr:uid="{00000000-0005-0000-0000-0000D73E0000}"/>
    <cellStyle name="Note 9 23 2" xfId="16248" xr:uid="{00000000-0005-0000-0000-0000D83E0000}"/>
    <cellStyle name="Note 9 24" xfId="16249" xr:uid="{00000000-0005-0000-0000-0000D93E0000}"/>
    <cellStyle name="Note 9 24 2" xfId="16250" xr:uid="{00000000-0005-0000-0000-0000DA3E0000}"/>
    <cellStyle name="Note 9 25" xfId="16251" xr:uid="{00000000-0005-0000-0000-0000DB3E0000}"/>
    <cellStyle name="Note 9 25 2" xfId="16252" xr:uid="{00000000-0005-0000-0000-0000DC3E0000}"/>
    <cellStyle name="Note 9 26" xfId="16253" xr:uid="{00000000-0005-0000-0000-0000DD3E0000}"/>
    <cellStyle name="Note 9 26 2" xfId="16254" xr:uid="{00000000-0005-0000-0000-0000DE3E0000}"/>
    <cellStyle name="Note 9 27" xfId="16255" xr:uid="{00000000-0005-0000-0000-0000DF3E0000}"/>
    <cellStyle name="Note 9 27 2" xfId="16256" xr:uid="{00000000-0005-0000-0000-0000E03E0000}"/>
    <cellStyle name="Note 9 28" xfId="16257" xr:uid="{00000000-0005-0000-0000-0000E13E0000}"/>
    <cellStyle name="Note 9 3" xfId="16258" xr:uid="{00000000-0005-0000-0000-0000E23E0000}"/>
    <cellStyle name="Note 9 3 10" xfId="16259" xr:uid="{00000000-0005-0000-0000-0000E33E0000}"/>
    <cellStyle name="Note 9 3 10 2" xfId="16260" xr:uid="{00000000-0005-0000-0000-0000E43E0000}"/>
    <cellStyle name="Note 9 3 11" xfId="16261" xr:uid="{00000000-0005-0000-0000-0000E53E0000}"/>
    <cellStyle name="Note 9 3 11 2" xfId="16262" xr:uid="{00000000-0005-0000-0000-0000E63E0000}"/>
    <cellStyle name="Note 9 3 12" xfId="16263" xr:uid="{00000000-0005-0000-0000-0000E73E0000}"/>
    <cellStyle name="Note 9 3 12 2" xfId="16264" xr:uid="{00000000-0005-0000-0000-0000E83E0000}"/>
    <cellStyle name="Note 9 3 13" xfId="16265" xr:uid="{00000000-0005-0000-0000-0000E93E0000}"/>
    <cellStyle name="Note 9 3 13 2" xfId="16266" xr:uid="{00000000-0005-0000-0000-0000EA3E0000}"/>
    <cellStyle name="Note 9 3 14" xfId="16267" xr:uid="{00000000-0005-0000-0000-0000EB3E0000}"/>
    <cellStyle name="Note 9 3 14 2" xfId="16268" xr:uid="{00000000-0005-0000-0000-0000EC3E0000}"/>
    <cellStyle name="Note 9 3 15" xfId="16269" xr:uid="{00000000-0005-0000-0000-0000ED3E0000}"/>
    <cellStyle name="Note 9 3 15 2" xfId="16270" xr:uid="{00000000-0005-0000-0000-0000EE3E0000}"/>
    <cellStyle name="Note 9 3 16" xfId="16271" xr:uid="{00000000-0005-0000-0000-0000EF3E0000}"/>
    <cellStyle name="Note 9 3 16 2" xfId="16272" xr:uid="{00000000-0005-0000-0000-0000F03E0000}"/>
    <cellStyle name="Note 9 3 17" xfId="16273" xr:uid="{00000000-0005-0000-0000-0000F13E0000}"/>
    <cellStyle name="Note 9 3 17 2" xfId="16274" xr:uid="{00000000-0005-0000-0000-0000F23E0000}"/>
    <cellStyle name="Note 9 3 18" xfId="16275" xr:uid="{00000000-0005-0000-0000-0000F33E0000}"/>
    <cellStyle name="Note 9 3 18 2" xfId="16276" xr:uid="{00000000-0005-0000-0000-0000F43E0000}"/>
    <cellStyle name="Note 9 3 19" xfId="16277" xr:uid="{00000000-0005-0000-0000-0000F53E0000}"/>
    <cellStyle name="Note 9 3 19 2" xfId="16278" xr:uid="{00000000-0005-0000-0000-0000F63E0000}"/>
    <cellStyle name="Note 9 3 2" xfId="16279" xr:uid="{00000000-0005-0000-0000-0000F73E0000}"/>
    <cellStyle name="Note 9 3 2 10" xfId="16280" xr:uid="{00000000-0005-0000-0000-0000F83E0000}"/>
    <cellStyle name="Note 9 3 2 10 2" xfId="16281" xr:uid="{00000000-0005-0000-0000-0000F93E0000}"/>
    <cellStyle name="Note 9 3 2 11" xfId="16282" xr:uid="{00000000-0005-0000-0000-0000FA3E0000}"/>
    <cellStyle name="Note 9 3 2 11 2" xfId="16283" xr:uid="{00000000-0005-0000-0000-0000FB3E0000}"/>
    <cellStyle name="Note 9 3 2 12" xfId="16284" xr:uid="{00000000-0005-0000-0000-0000FC3E0000}"/>
    <cellStyle name="Note 9 3 2 12 2" xfId="16285" xr:uid="{00000000-0005-0000-0000-0000FD3E0000}"/>
    <cellStyle name="Note 9 3 2 13" xfId="16286" xr:uid="{00000000-0005-0000-0000-0000FE3E0000}"/>
    <cellStyle name="Note 9 3 2 13 2" xfId="16287" xr:uid="{00000000-0005-0000-0000-0000FF3E0000}"/>
    <cellStyle name="Note 9 3 2 14" xfId="16288" xr:uid="{00000000-0005-0000-0000-0000003F0000}"/>
    <cellStyle name="Note 9 3 2 14 2" xfId="16289" xr:uid="{00000000-0005-0000-0000-0000013F0000}"/>
    <cellStyle name="Note 9 3 2 15" xfId="16290" xr:uid="{00000000-0005-0000-0000-0000023F0000}"/>
    <cellStyle name="Note 9 3 2 15 2" xfId="16291" xr:uid="{00000000-0005-0000-0000-0000033F0000}"/>
    <cellStyle name="Note 9 3 2 16" xfId="16292" xr:uid="{00000000-0005-0000-0000-0000043F0000}"/>
    <cellStyle name="Note 9 3 2 16 2" xfId="16293" xr:uid="{00000000-0005-0000-0000-0000053F0000}"/>
    <cellStyle name="Note 9 3 2 17" xfId="16294" xr:uid="{00000000-0005-0000-0000-0000063F0000}"/>
    <cellStyle name="Note 9 3 2 17 2" xfId="16295" xr:uid="{00000000-0005-0000-0000-0000073F0000}"/>
    <cellStyle name="Note 9 3 2 18" xfId="16296" xr:uid="{00000000-0005-0000-0000-0000083F0000}"/>
    <cellStyle name="Note 9 3 2 18 2" xfId="16297" xr:uid="{00000000-0005-0000-0000-0000093F0000}"/>
    <cellStyle name="Note 9 3 2 19" xfId="16298" xr:uid="{00000000-0005-0000-0000-00000A3F0000}"/>
    <cellStyle name="Note 9 3 2 2" xfId="16299" xr:uid="{00000000-0005-0000-0000-00000B3F0000}"/>
    <cellStyle name="Note 9 3 2 2 2" xfId="16300" xr:uid="{00000000-0005-0000-0000-00000C3F0000}"/>
    <cellStyle name="Note 9 3 2 3" xfId="16301" xr:uid="{00000000-0005-0000-0000-00000D3F0000}"/>
    <cellStyle name="Note 9 3 2 3 2" xfId="16302" xr:uid="{00000000-0005-0000-0000-00000E3F0000}"/>
    <cellStyle name="Note 9 3 2 4" xfId="16303" xr:uid="{00000000-0005-0000-0000-00000F3F0000}"/>
    <cellStyle name="Note 9 3 2 4 2" xfId="16304" xr:uid="{00000000-0005-0000-0000-0000103F0000}"/>
    <cellStyle name="Note 9 3 2 5" xfId="16305" xr:uid="{00000000-0005-0000-0000-0000113F0000}"/>
    <cellStyle name="Note 9 3 2 5 2" xfId="16306" xr:uid="{00000000-0005-0000-0000-0000123F0000}"/>
    <cellStyle name="Note 9 3 2 6" xfId="16307" xr:uid="{00000000-0005-0000-0000-0000133F0000}"/>
    <cellStyle name="Note 9 3 2 6 2" xfId="16308" xr:uid="{00000000-0005-0000-0000-0000143F0000}"/>
    <cellStyle name="Note 9 3 2 7" xfId="16309" xr:uid="{00000000-0005-0000-0000-0000153F0000}"/>
    <cellStyle name="Note 9 3 2 7 2" xfId="16310" xr:uid="{00000000-0005-0000-0000-0000163F0000}"/>
    <cellStyle name="Note 9 3 2 8" xfId="16311" xr:uid="{00000000-0005-0000-0000-0000173F0000}"/>
    <cellStyle name="Note 9 3 2 8 2" xfId="16312" xr:uid="{00000000-0005-0000-0000-0000183F0000}"/>
    <cellStyle name="Note 9 3 2 9" xfId="16313" xr:uid="{00000000-0005-0000-0000-0000193F0000}"/>
    <cellStyle name="Note 9 3 2 9 2" xfId="16314" xr:uid="{00000000-0005-0000-0000-00001A3F0000}"/>
    <cellStyle name="Note 9 3 20" xfId="16315" xr:uid="{00000000-0005-0000-0000-00001B3F0000}"/>
    <cellStyle name="Note 9 3 3" xfId="16316" xr:uid="{00000000-0005-0000-0000-00001C3F0000}"/>
    <cellStyle name="Note 9 3 3 10" xfId="16317" xr:uid="{00000000-0005-0000-0000-00001D3F0000}"/>
    <cellStyle name="Note 9 3 3 10 2" xfId="16318" xr:uid="{00000000-0005-0000-0000-00001E3F0000}"/>
    <cellStyle name="Note 9 3 3 11" xfId="16319" xr:uid="{00000000-0005-0000-0000-00001F3F0000}"/>
    <cellStyle name="Note 9 3 3 11 2" xfId="16320" xr:uid="{00000000-0005-0000-0000-0000203F0000}"/>
    <cellStyle name="Note 9 3 3 12" xfId="16321" xr:uid="{00000000-0005-0000-0000-0000213F0000}"/>
    <cellStyle name="Note 9 3 3 12 2" xfId="16322" xr:uid="{00000000-0005-0000-0000-0000223F0000}"/>
    <cellStyle name="Note 9 3 3 13" xfId="16323" xr:uid="{00000000-0005-0000-0000-0000233F0000}"/>
    <cellStyle name="Note 9 3 3 13 2" xfId="16324" xr:uid="{00000000-0005-0000-0000-0000243F0000}"/>
    <cellStyle name="Note 9 3 3 14" xfId="16325" xr:uid="{00000000-0005-0000-0000-0000253F0000}"/>
    <cellStyle name="Note 9 3 3 14 2" xfId="16326" xr:uid="{00000000-0005-0000-0000-0000263F0000}"/>
    <cellStyle name="Note 9 3 3 15" xfId="16327" xr:uid="{00000000-0005-0000-0000-0000273F0000}"/>
    <cellStyle name="Note 9 3 3 15 2" xfId="16328" xr:uid="{00000000-0005-0000-0000-0000283F0000}"/>
    <cellStyle name="Note 9 3 3 16" xfId="16329" xr:uid="{00000000-0005-0000-0000-0000293F0000}"/>
    <cellStyle name="Note 9 3 3 16 2" xfId="16330" xr:uid="{00000000-0005-0000-0000-00002A3F0000}"/>
    <cellStyle name="Note 9 3 3 17" xfId="16331" xr:uid="{00000000-0005-0000-0000-00002B3F0000}"/>
    <cellStyle name="Note 9 3 3 17 2" xfId="16332" xr:uid="{00000000-0005-0000-0000-00002C3F0000}"/>
    <cellStyle name="Note 9 3 3 18" xfId="16333" xr:uid="{00000000-0005-0000-0000-00002D3F0000}"/>
    <cellStyle name="Note 9 3 3 18 2" xfId="16334" xr:uid="{00000000-0005-0000-0000-00002E3F0000}"/>
    <cellStyle name="Note 9 3 3 19" xfId="16335" xr:uid="{00000000-0005-0000-0000-00002F3F0000}"/>
    <cellStyle name="Note 9 3 3 2" xfId="16336" xr:uid="{00000000-0005-0000-0000-0000303F0000}"/>
    <cellStyle name="Note 9 3 3 2 2" xfId="16337" xr:uid="{00000000-0005-0000-0000-0000313F0000}"/>
    <cellStyle name="Note 9 3 3 3" xfId="16338" xr:uid="{00000000-0005-0000-0000-0000323F0000}"/>
    <cellStyle name="Note 9 3 3 3 2" xfId="16339" xr:uid="{00000000-0005-0000-0000-0000333F0000}"/>
    <cellStyle name="Note 9 3 3 4" xfId="16340" xr:uid="{00000000-0005-0000-0000-0000343F0000}"/>
    <cellStyle name="Note 9 3 3 4 2" xfId="16341" xr:uid="{00000000-0005-0000-0000-0000353F0000}"/>
    <cellStyle name="Note 9 3 3 5" xfId="16342" xr:uid="{00000000-0005-0000-0000-0000363F0000}"/>
    <cellStyle name="Note 9 3 3 5 2" xfId="16343" xr:uid="{00000000-0005-0000-0000-0000373F0000}"/>
    <cellStyle name="Note 9 3 3 6" xfId="16344" xr:uid="{00000000-0005-0000-0000-0000383F0000}"/>
    <cellStyle name="Note 9 3 3 6 2" xfId="16345" xr:uid="{00000000-0005-0000-0000-0000393F0000}"/>
    <cellStyle name="Note 9 3 3 7" xfId="16346" xr:uid="{00000000-0005-0000-0000-00003A3F0000}"/>
    <cellStyle name="Note 9 3 3 7 2" xfId="16347" xr:uid="{00000000-0005-0000-0000-00003B3F0000}"/>
    <cellStyle name="Note 9 3 3 8" xfId="16348" xr:uid="{00000000-0005-0000-0000-00003C3F0000}"/>
    <cellStyle name="Note 9 3 3 8 2" xfId="16349" xr:uid="{00000000-0005-0000-0000-00003D3F0000}"/>
    <cellStyle name="Note 9 3 3 9" xfId="16350" xr:uid="{00000000-0005-0000-0000-00003E3F0000}"/>
    <cellStyle name="Note 9 3 3 9 2" xfId="16351" xr:uid="{00000000-0005-0000-0000-00003F3F0000}"/>
    <cellStyle name="Note 9 3 4" xfId="16352" xr:uid="{00000000-0005-0000-0000-0000403F0000}"/>
    <cellStyle name="Note 9 3 4 10" xfId="16353" xr:uid="{00000000-0005-0000-0000-0000413F0000}"/>
    <cellStyle name="Note 9 3 4 10 2" xfId="16354" xr:uid="{00000000-0005-0000-0000-0000423F0000}"/>
    <cellStyle name="Note 9 3 4 11" xfId="16355" xr:uid="{00000000-0005-0000-0000-0000433F0000}"/>
    <cellStyle name="Note 9 3 4 11 2" xfId="16356" xr:uid="{00000000-0005-0000-0000-0000443F0000}"/>
    <cellStyle name="Note 9 3 4 12" xfId="16357" xr:uid="{00000000-0005-0000-0000-0000453F0000}"/>
    <cellStyle name="Note 9 3 4 12 2" xfId="16358" xr:uid="{00000000-0005-0000-0000-0000463F0000}"/>
    <cellStyle name="Note 9 3 4 13" xfId="16359" xr:uid="{00000000-0005-0000-0000-0000473F0000}"/>
    <cellStyle name="Note 9 3 4 13 2" xfId="16360" xr:uid="{00000000-0005-0000-0000-0000483F0000}"/>
    <cellStyle name="Note 9 3 4 14" xfId="16361" xr:uid="{00000000-0005-0000-0000-0000493F0000}"/>
    <cellStyle name="Note 9 3 4 14 2" xfId="16362" xr:uid="{00000000-0005-0000-0000-00004A3F0000}"/>
    <cellStyle name="Note 9 3 4 15" xfId="16363" xr:uid="{00000000-0005-0000-0000-00004B3F0000}"/>
    <cellStyle name="Note 9 3 4 15 2" xfId="16364" xr:uid="{00000000-0005-0000-0000-00004C3F0000}"/>
    <cellStyle name="Note 9 3 4 16" xfId="16365" xr:uid="{00000000-0005-0000-0000-00004D3F0000}"/>
    <cellStyle name="Note 9 3 4 2" xfId="16366" xr:uid="{00000000-0005-0000-0000-00004E3F0000}"/>
    <cellStyle name="Note 9 3 4 2 2" xfId="16367" xr:uid="{00000000-0005-0000-0000-00004F3F0000}"/>
    <cellStyle name="Note 9 3 4 3" xfId="16368" xr:uid="{00000000-0005-0000-0000-0000503F0000}"/>
    <cellStyle name="Note 9 3 4 3 2" xfId="16369" xr:uid="{00000000-0005-0000-0000-0000513F0000}"/>
    <cellStyle name="Note 9 3 4 4" xfId="16370" xr:uid="{00000000-0005-0000-0000-0000523F0000}"/>
    <cellStyle name="Note 9 3 4 4 2" xfId="16371" xr:uid="{00000000-0005-0000-0000-0000533F0000}"/>
    <cellStyle name="Note 9 3 4 5" xfId="16372" xr:uid="{00000000-0005-0000-0000-0000543F0000}"/>
    <cellStyle name="Note 9 3 4 5 2" xfId="16373" xr:uid="{00000000-0005-0000-0000-0000553F0000}"/>
    <cellStyle name="Note 9 3 4 6" xfId="16374" xr:uid="{00000000-0005-0000-0000-0000563F0000}"/>
    <cellStyle name="Note 9 3 4 6 2" xfId="16375" xr:uid="{00000000-0005-0000-0000-0000573F0000}"/>
    <cellStyle name="Note 9 3 4 7" xfId="16376" xr:uid="{00000000-0005-0000-0000-0000583F0000}"/>
    <cellStyle name="Note 9 3 4 7 2" xfId="16377" xr:uid="{00000000-0005-0000-0000-0000593F0000}"/>
    <cellStyle name="Note 9 3 4 8" xfId="16378" xr:uid="{00000000-0005-0000-0000-00005A3F0000}"/>
    <cellStyle name="Note 9 3 4 8 2" xfId="16379" xr:uid="{00000000-0005-0000-0000-00005B3F0000}"/>
    <cellStyle name="Note 9 3 4 9" xfId="16380" xr:uid="{00000000-0005-0000-0000-00005C3F0000}"/>
    <cellStyle name="Note 9 3 4 9 2" xfId="16381" xr:uid="{00000000-0005-0000-0000-00005D3F0000}"/>
    <cellStyle name="Note 9 3 5" xfId="16382" xr:uid="{00000000-0005-0000-0000-00005E3F0000}"/>
    <cellStyle name="Note 9 3 5 10" xfId="16383" xr:uid="{00000000-0005-0000-0000-00005F3F0000}"/>
    <cellStyle name="Note 9 3 5 10 2" xfId="16384" xr:uid="{00000000-0005-0000-0000-0000603F0000}"/>
    <cellStyle name="Note 9 3 5 11" xfId="16385" xr:uid="{00000000-0005-0000-0000-0000613F0000}"/>
    <cellStyle name="Note 9 3 5 11 2" xfId="16386" xr:uid="{00000000-0005-0000-0000-0000623F0000}"/>
    <cellStyle name="Note 9 3 5 12" xfId="16387" xr:uid="{00000000-0005-0000-0000-0000633F0000}"/>
    <cellStyle name="Note 9 3 5 12 2" xfId="16388" xr:uid="{00000000-0005-0000-0000-0000643F0000}"/>
    <cellStyle name="Note 9 3 5 13" xfId="16389" xr:uid="{00000000-0005-0000-0000-0000653F0000}"/>
    <cellStyle name="Note 9 3 5 13 2" xfId="16390" xr:uid="{00000000-0005-0000-0000-0000663F0000}"/>
    <cellStyle name="Note 9 3 5 14" xfId="16391" xr:uid="{00000000-0005-0000-0000-0000673F0000}"/>
    <cellStyle name="Note 9 3 5 14 2" xfId="16392" xr:uid="{00000000-0005-0000-0000-0000683F0000}"/>
    <cellStyle name="Note 9 3 5 15" xfId="16393" xr:uid="{00000000-0005-0000-0000-0000693F0000}"/>
    <cellStyle name="Note 9 3 5 15 2" xfId="16394" xr:uid="{00000000-0005-0000-0000-00006A3F0000}"/>
    <cellStyle name="Note 9 3 5 16" xfId="16395" xr:uid="{00000000-0005-0000-0000-00006B3F0000}"/>
    <cellStyle name="Note 9 3 5 2" xfId="16396" xr:uid="{00000000-0005-0000-0000-00006C3F0000}"/>
    <cellStyle name="Note 9 3 5 2 2" xfId="16397" xr:uid="{00000000-0005-0000-0000-00006D3F0000}"/>
    <cellStyle name="Note 9 3 5 3" xfId="16398" xr:uid="{00000000-0005-0000-0000-00006E3F0000}"/>
    <cellStyle name="Note 9 3 5 3 2" xfId="16399" xr:uid="{00000000-0005-0000-0000-00006F3F0000}"/>
    <cellStyle name="Note 9 3 5 4" xfId="16400" xr:uid="{00000000-0005-0000-0000-0000703F0000}"/>
    <cellStyle name="Note 9 3 5 4 2" xfId="16401" xr:uid="{00000000-0005-0000-0000-0000713F0000}"/>
    <cellStyle name="Note 9 3 5 5" xfId="16402" xr:uid="{00000000-0005-0000-0000-0000723F0000}"/>
    <cellStyle name="Note 9 3 5 5 2" xfId="16403" xr:uid="{00000000-0005-0000-0000-0000733F0000}"/>
    <cellStyle name="Note 9 3 5 6" xfId="16404" xr:uid="{00000000-0005-0000-0000-0000743F0000}"/>
    <cellStyle name="Note 9 3 5 6 2" xfId="16405" xr:uid="{00000000-0005-0000-0000-0000753F0000}"/>
    <cellStyle name="Note 9 3 5 7" xfId="16406" xr:uid="{00000000-0005-0000-0000-0000763F0000}"/>
    <cellStyle name="Note 9 3 5 7 2" xfId="16407" xr:uid="{00000000-0005-0000-0000-0000773F0000}"/>
    <cellStyle name="Note 9 3 5 8" xfId="16408" xr:uid="{00000000-0005-0000-0000-0000783F0000}"/>
    <cellStyle name="Note 9 3 5 8 2" xfId="16409" xr:uid="{00000000-0005-0000-0000-0000793F0000}"/>
    <cellStyle name="Note 9 3 5 9" xfId="16410" xr:uid="{00000000-0005-0000-0000-00007A3F0000}"/>
    <cellStyle name="Note 9 3 5 9 2" xfId="16411" xr:uid="{00000000-0005-0000-0000-00007B3F0000}"/>
    <cellStyle name="Note 9 3 6" xfId="16412" xr:uid="{00000000-0005-0000-0000-00007C3F0000}"/>
    <cellStyle name="Note 9 3 6 10" xfId="16413" xr:uid="{00000000-0005-0000-0000-00007D3F0000}"/>
    <cellStyle name="Note 9 3 6 10 2" xfId="16414" xr:uid="{00000000-0005-0000-0000-00007E3F0000}"/>
    <cellStyle name="Note 9 3 6 11" xfId="16415" xr:uid="{00000000-0005-0000-0000-00007F3F0000}"/>
    <cellStyle name="Note 9 3 6 11 2" xfId="16416" xr:uid="{00000000-0005-0000-0000-0000803F0000}"/>
    <cellStyle name="Note 9 3 6 12" xfId="16417" xr:uid="{00000000-0005-0000-0000-0000813F0000}"/>
    <cellStyle name="Note 9 3 6 12 2" xfId="16418" xr:uid="{00000000-0005-0000-0000-0000823F0000}"/>
    <cellStyle name="Note 9 3 6 13" xfId="16419" xr:uid="{00000000-0005-0000-0000-0000833F0000}"/>
    <cellStyle name="Note 9 3 6 13 2" xfId="16420" xr:uid="{00000000-0005-0000-0000-0000843F0000}"/>
    <cellStyle name="Note 9 3 6 14" xfId="16421" xr:uid="{00000000-0005-0000-0000-0000853F0000}"/>
    <cellStyle name="Note 9 3 6 14 2" xfId="16422" xr:uid="{00000000-0005-0000-0000-0000863F0000}"/>
    <cellStyle name="Note 9 3 6 15" xfId="16423" xr:uid="{00000000-0005-0000-0000-0000873F0000}"/>
    <cellStyle name="Note 9 3 6 2" xfId="16424" xr:uid="{00000000-0005-0000-0000-0000883F0000}"/>
    <cellStyle name="Note 9 3 6 2 2" xfId="16425" xr:uid="{00000000-0005-0000-0000-0000893F0000}"/>
    <cellStyle name="Note 9 3 6 3" xfId="16426" xr:uid="{00000000-0005-0000-0000-00008A3F0000}"/>
    <cellStyle name="Note 9 3 6 3 2" xfId="16427" xr:uid="{00000000-0005-0000-0000-00008B3F0000}"/>
    <cellStyle name="Note 9 3 6 4" xfId="16428" xr:uid="{00000000-0005-0000-0000-00008C3F0000}"/>
    <cellStyle name="Note 9 3 6 4 2" xfId="16429" xr:uid="{00000000-0005-0000-0000-00008D3F0000}"/>
    <cellStyle name="Note 9 3 6 5" xfId="16430" xr:uid="{00000000-0005-0000-0000-00008E3F0000}"/>
    <cellStyle name="Note 9 3 6 5 2" xfId="16431" xr:uid="{00000000-0005-0000-0000-00008F3F0000}"/>
    <cellStyle name="Note 9 3 6 6" xfId="16432" xr:uid="{00000000-0005-0000-0000-0000903F0000}"/>
    <cellStyle name="Note 9 3 6 6 2" xfId="16433" xr:uid="{00000000-0005-0000-0000-0000913F0000}"/>
    <cellStyle name="Note 9 3 6 7" xfId="16434" xr:uid="{00000000-0005-0000-0000-0000923F0000}"/>
    <cellStyle name="Note 9 3 6 7 2" xfId="16435" xr:uid="{00000000-0005-0000-0000-0000933F0000}"/>
    <cellStyle name="Note 9 3 6 8" xfId="16436" xr:uid="{00000000-0005-0000-0000-0000943F0000}"/>
    <cellStyle name="Note 9 3 6 8 2" xfId="16437" xr:uid="{00000000-0005-0000-0000-0000953F0000}"/>
    <cellStyle name="Note 9 3 6 9" xfId="16438" xr:uid="{00000000-0005-0000-0000-0000963F0000}"/>
    <cellStyle name="Note 9 3 6 9 2" xfId="16439" xr:uid="{00000000-0005-0000-0000-0000973F0000}"/>
    <cellStyle name="Note 9 3 7" xfId="16440" xr:uid="{00000000-0005-0000-0000-0000983F0000}"/>
    <cellStyle name="Note 9 3 7 2" xfId="16441" xr:uid="{00000000-0005-0000-0000-0000993F0000}"/>
    <cellStyle name="Note 9 3 8" xfId="16442" xr:uid="{00000000-0005-0000-0000-00009A3F0000}"/>
    <cellStyle name="Note 9 3 8 2" xfId="16443" xr:uid="{00000000-0005-0000-0000-00009B3F0000}"/>
    <cellStyle name="Note 9 3 9" xfId="16444" xr:uid="{00000000-0005-0000-0000-00009C3F0000}"/>
    <cellStyle name="Note 9 3 9 2" xfId="16445" xr:uid="{00000000-0005-0000-0000-00009D3F0000}"/>
    <cellStyle name="Note 9 4" xfId="16446" xr:uid="{00000000-0005-0000-0000-00009E3F0000}"/>
    <cellStyle name="Note 9 4 10" xfId="16447" xr:uid="{00000000-0005-0000-0000-00009F3F0000}"/>
    <cellStyle name="Note 9 4 10 2" xfId="16448" xr:uid="{00000000-0005-0000-0000-0000A03F0000}"/>
    <cellStyle name="Note 9 4 11" xfId="16449" xr:uid="{00000000-0005-0000-0000-0000A13F0000}"/>
    <cellStyle name="Note 9 4 11 2" xfId="16450" xr:uid="{00000000-0005-0000-0000-0000A23F0000}"/>
    <cellStyle name="Note 9 4 12" xfId="16451" xr:uid="{00000000-0005-0000-0000-0000A33F0000}"/>
    <cellStyle name="Note 9 4 12 2" xfId="16452" xr:uid="{00000000-0005-0000-0000-0000A43F0000}"/>
    <cellStyle name="Note 9 4 13" xfId="16453" xr:uid="{00000000-0005-0000-0000-0000A53F0000}"/>
    <cellStyle name="Note 9 4 13 2" xfId="16454" xr:uid="{00000000-0005-0000-0000-0000A63F0000}"/>
    <cellStyle name="Note 9 4 14" xfId="16455" xr:uid="{00000000-0005-0000-0000-0000A73F0000}"/>
    <cellStyle name="Note 9 4 14 2" xfId="16456" xr:uid="{00000000-0005-0000-0000-0000A83F0000}"/>
    <cellStyle name="Note 9 4 15" xfId="16457" xr:uid="{00000000-0005-0000-0000-0000A93F0000}"/>
    <cellStyle name="Note 9 4 15 2" xfId="16458" xr:uid="{00000000-0005-0000-0000-0000AA3F0000}"/>
    <cellStyle name="Note 9 4 16" xfId="16459" xr:uid="{00000000-0005-0000-0000-0000AB3F0000}"/>
    <cellStyle name="Note 9 4 16 2" xfId="16460" xr:uid="{00000000-0005-0000-0000-0000AC3F0000}"/>
    <cellStyle name="Note 9 4 17" xfId="16461" xr:uid="{00000000-0005-0000-0000-0000AD3F0000}"/>
    <cellStyle name="Note 9 4 17 2" xfId="16462" xr:uid="{00000000-0005-0000-0000-0000AE3F0000}"/>
    <cellStyle name="Note 9 4 18" xfId="16463" xr:uid="{00000000-0005-0000-0000-0000AF3F0000}"/>
    <cellStyle name="Note 9 4 18 2" xfId="16464" xr:uid="{00000000-0005-0000-0000-0000B03F0000}"/>
    <cellStyle name="Note 9 4 19" xfId="16465" xr:uid="{00000000-0005-0000-0000-0000B13F0000}"/>
    <cellStyle name="Note 9 4 19 2" xfId="16466" xr:uid="{00000000-0005-0000-0000-0000B23F0000}"/>
    <cellStyle name="Note 9 4 2" xfId="16467" xr:uid="{00000000-0005-0000-0000-0000B33F0000}"/>
    <cellStyle name="Note 9 4 2 10" xfId="16468" xr:uid="{00000000-0005-0000-0000-0000B43F0000}"/>
    <cellStyle name="Note 9 4 2 10 2" xfId="16469" xr:uid="{00000000-0005-0000-0000-0000B53F0000}"/>
    <cellStyle name="Note 9 4 2 11" xfId="16470" xr:uid="{00000000-0005-0000-0000-0000B63F0000}"/>
    <cellStyle name="Note 9 4 2 11 2" xfId="16471" xr:uid="{00000000-0005-0000-0000-0000B73F0000}"/>
    <cellStyle name="Note 9 4 2 12" xfId="16472" xr:uid="{00000000-0005-0000-0000-0000B83F0000}"/>
    <cellStyle name="Note 9 4 2 12 2" xfId="16473" xr:uid="{00000000-0005-0000-0000-0000B93F0000}"/>
    <cellStyle name="Note 9 4 2 13" xfId="16474" xr:uid="{00000000-0005-0000-0000-0000BA3F0000}"/>
    <cellStyle name="Note 9 4 2 13 2" xfId="16475" xr:uid="{00000000-0005-0000-0000-0000BB3F0000}"/>
    <cellStyle name="Note 9 4 2 14" xfId="16476" xr:uid="{00000000-0005-0000-0000-0000BC3F0000}"/>
    <cellStyle name="Note 9 4 2 14 2" xfId="16477" xr:uid="{00000000-0005-0000-0000-0000BD3F0000}"/>
    <cellStyle name="Note 9 4 2 15" xfId="16478" xr:uid="{00000000-0005-0000-0000-0000BE3F0000}"/>
    <cellStyle name="Note 9 4 2 15 2" xfId="16479" xr:uid="{00000000-0005-0000-0000-0000BF3F0000}"/>
    <cellStyle name="Note 9 4 2 16" xfId="16480" xr:uid="{00000000-0005-0000-0000-0000C03F0000}"/>
    <cellStyle name="Note 9 4 2 16 2" xfId="16481" xr:uid="{00000000-0005-0000-0000-0000C13F0000}"/>
    <cellStyle name="Note 9 4 2 17" xfId="16482" xr:uid="{00000000-0005-0000-0000-0000C23F0000}"/>
    <cellStyle name="Note 9 4 2 17 2" xfId="16483" xr:uid="{00000000-0005-0000-0000-0000C33F0000}"/>
    <cellStyle name="Note 9 4 2 18" xfId="16484" xr:uid="{00000000-0005-0000-0000-0000C43F0000}"/>
    <cellStyle name="Note 9 4 2 18 2" xfId="16485" xr:uid="{00000000-0005-0000-0000-0000C53F0000}"/>
    <cellStyle name="Note 9 4 2 19" xfId="16486" xr:uid="{00000000-0005-0000-0000-0000C63F0000}"/>
    <cellStyle name="Note 9 4 2 2" xfId="16487" xr:uid="{00000000-0005-0000-0000-0000C73F0000}"/>
    <cellStyle name="Note 9 4 2 2 2" xfId="16488" xr:uid="{00000000-0005-0000-0000-0000C83F0000}"/>
    <cellStyle name="Note 9 4 2 3" xfId="16489" xr:uid="{00000000-0005-0000-0000-0000C93F0000}"/>
    <cellStyle name="Note 9 4 2 3 2" xfId="16490" xr:uid="{00000000-0005-0000-0000-0000CA3F0000}"/>
    <cellStyle name="Note 9 4 2 4" xfId="16491" xr:uid="{00000000-0005-0000-0000-0000CB3F0000}"/>
    <cellStyle name="Note 9 4 2 4 2" xfId="16492" xr:uid="{00000000-0005-0000-0000-0000CC3F0000}"/>
    <cellStyle name="Note 9 4 2 5" xfId="16493" xr:uid="{00000000-0005-0000-0000-0000CD3F0000}"/>
    <cellStyle name="Note 9 4 2 5 2" xfId="16494" xr:uid="{00000000-0005-0000-0000-0000CE3F0000}"/>
    <cellStyle name="Note 9 4 2 6" xfId="16495" xr:uid="{00000000-0005-0000-0000-0000CF3F0000}"/>
    <cellStyle name="Note 9 4 2 6 2" xfId="16496" xr:uid="{00000000-0005-0000-0000-0000D03F0000}"/>
    <cellStyle name="Note 9 4 2 7" xfId="16497" xr:uid="{00000000-0005-0000-0000-0000D13F0000}"/>
    <cellStyle name="Note 9 4 2 7 2" xfId="16498" xr:uid="{00000000-0005-0000-0000-0000D23F0000}"/>
    <cellStyle name="Note 9 4 2 8" xfId="16499" xr:uid="{00000000-0005-0000-0000-0000D33F0000}"/>
    <cellStyle name="Note 9 4 2 8 2" xfId="16500" xr:uid="{00000000-0005-0000-0000-0000D43F0000}"/>
    <cellStyle name="Note 9 4 2 9" xfId="16501" xr:uid="{00000000-0005-0000-0000-0000D53F0000}"/>
    <cellStyle name="Note 9 4 2 9 2" xfId="16502" xr:uid="{00000000-0005-0000-0000-0000D63F0000}"/>
    <cellStyle name="Note 9 4 20" xfId="16503" xr:uid="{00000000-0005-0000-0000-0000D73F0000}"/>
    <cellStyle name="Note 9 4 3" xfId="16504" xr:uid="{00000000-0005-0000-0000-0000D83F0000}"/>
    <cellStyle name="Note 9 4 3 10" xfId="16505" xr:uid="{00000000-0005-0000-0000-0000D93F0000}"/>
    <cellStyle name="Note 9 4 3 10 2" xfId="16506" xr:uid="{00000000-0005-0000-0000-0000DA3F0000}"/>
    <cellStyle name="Note 9 4 3 11" xfId="16507" xr:uid="{00000000-0005-0000-0000-0000DB3F0000}"/>
    <cellStyle name="Note 9 4 3 11 2" xfId="16508" xr:uid="{00000000-0005-0000-0000-0000DC3F0000}"/>
    <cellStyle name="Note 9 4 3 12" xfId="16509" xr:uid="{00000000-0005-0000-0000-0000DD3F0000}"/>
    <cellStyle name="Note 9 4 3 12 2" xfId="16510" xr:uid="{00000000-0005-0000-0000-0000DE3F0000}"/>
    <cellStyle name="Note 9 4 3 13" xfId="16511" xr:uid="{00000000-0005-0000-0000-0000DF3F0000}"/>
    <cellStyle name="Note 9 4 3 13 2" xfId="16512" xr:uid="{00000000-0005-0000-0000-0000E03F0000}"/>
    <cellStyle name="Note 9 4 3 14" xfId="16513" xr:uid="{00000000-0005-0000-0000-0000E13F0000}"/>
    <cellStyle name="Note 9 4 3 14 2" xfId="16514" xr:uid="{00000000-0005-0000-0000-0000E23F0000}"/>
    <cellStyle name="Note 9 4 3 15" xfId="16515" xr:uid="{00000000-0005-0000-0000-0000E33F0000}"/>
    <cellStyle name="Note 9 4 3 15 2" xfId="16516" xr:uid="{00000000-0005-0000-0000-0000E43F0000}"/>
    <cellStyle name="Note 9 4 3 16" xfId="16517" xr:uid="{00000000-0005-0000-0000-0000E53F0000}"/>
    <cellStyle name="Note 9 4 3 16 2" xfId="16518" xr:uid="{00000000-0005-0000-0000-0000E63F0000}"/>
    <cellStyle name="Note 9 4 3 17" xfId="16519" xr:uid="{00000000-0005-0000-0000-0000E73F0000}"/>
    <cellStyle name="Note 9 4 3 17 2" xfId="16520" xr:uid="{00000000-0005-0000-0000-0000E83F0000}"/>
    <cellStyle name="Note 9 4 3 18" xfId="16521" xr:uid="{00000000-0005-0000-0000-0000E93F0000}"/>
    <cellStyle name="Note 9 4 3 18 2" xfId="16522" xr:uid="{00000000-0005-0000-0000-0000EA3F0000}"/>
    <cellStyle name="Note 9 4 3 19" xfId="16523" xr:uid="{00000000-0005-0000-0000-0000EB3F0000}"/>
    <cellStyle name="Note 9 4 3 2" xfId="16524" xr:uid="{00000000-0005-0000-0000-0000EC3F0000}"/>
    <cellStyle name="Note 9 4 3 2 2" xfId="16525" xr:uid="{00000000-0005-0000-0000-0000ED3F0000}"/>
    <cellStyle name="Note 9 4 3 3" xfId="16526" xr:uid="{00000000-0005-0000-0000-0000EE3F0000}"/>
    <cellStyle name="Note 9 4 3 3 2" xfId="16527" xr:uid="{00000000-0005-0000-0000-0000EF3F0000}"/>
    <cellStyle name="Note 9 4 3 4" xfId="16528" xr:uid="{00000000-0005-0000-0000-0000F03F0000}"/>
    <cellStyle name="Note 9 4 3 4 2" xfId="16529" xr:uid="{00000000-0005-0000-0000-0000F13F0000}"/>
    <cellStyle name="Note 9 4 3 5" xfId="16530" xr:uid="{00000000-0005-0000-0000-0000F23F0000}"/>
    <cellStyle name="Note 9 4 3 5 2" xfId="16531" xr:uid="{00000000-0005-0000-0000-0000F33F0000}"/>
    <cellStyle name="Note 9 4 3 6" xfId="16532" xr:uid="{00000000-0005-0000-0000-0000F43F0000}"/>
    <cellStyle name="Note 9 4 3 6 2" xfId="16533" xr:uid="{00000000-0005-0000-0000-0000F53F0000}"/>
    <cellStyle name="Note 9 4 3 7" xfId="16534" xr:uid="{00000000-0005-0000-0000-0000F63F0000}"/>
    <cellStyle name="Note 9 4 3 7 2" xfId="16535" xr:uid="{00000000-0005-0000-0000-0000F73F0000}"/>
    <cellStyle name="Note 9 4 3 8" xfId="16536" xr:uid="{00000000-0005-0000-0000-0000F83F0000}"/>
    <cellStyle name="Note 9 4 3 8 2" xfId="16537" xr:uid="{00000000-0005-0000-0000-0000F93F0000}"/>
    <cellStyle name="Note 9 4 3 9" xfId="16538" xr:uid="{00000000-0005-0000-0000-0000FA3F0000}"/>
    <cellStyle name="Note 9 4 3 9 2" xfId="16539" xr:uid="{00000000-0005-0000-0000-0000FB3F0000}"/>
    <cellStyle name="Note 9 4 4" xfId="16540" xr:uid="{00000000-0005-0000-0000-0000FC3F0000}"/>
    <cellStyle name="Note 9 4 4 10" xfId="16541" xr:uid="{00000000-0005-0000-0000-0000FD3F0000}"/>
    <cellStyle name="Note 9 4 4 10 2" xfId="16542" xr:uid="{00000000-0005-0000-0000-0000FE3F0000}"/>
    <cellStyle name="Note 9 4 4 11" xfId="16543" xr:uid="{00000000-0005-0000-0000-0000FF3F0000}"/>
    <cellStyle name="Note 9 4 4 11 2" xfId="16544" xr:uid="{00000000-0005-0000-0000-000000400000}"/>
    <cellStyle name="Note 9 4 4 12" xfId="16545" xr:uid="{00000000-0005-0000-0000-000001400000}"/>
    <cellStyle name="Note 9 4 4 12 2" xfId="16546" xr:uid="{00000000-0005-0000-0000-000002400000}"/>
    <cellStyle name="Note 9 4 4 13" xfId="16547" xr:uid="{00000000-0005-0000-0000-000003400000}"/>
    <cellStyle name="Note 9 4 4 13 2" xfId="16548" xr:uid="{00000000-0005-0000-0000-000004400000}"/>
    <cellStyle name="Note 9 4 4 14" xfId="16549" xr:uid="{00000000-0005-0000-0000-000005400000}"/>
    <cellStyle name="Note 9 4 4 14 2" xfId="16550" xr:uid="{00000000-0005-0000-0000-000006400000}"/>
    <cellStyle name="Note 9 4 4 15" xfId="16551" xr:uid="{00000000-0005-0000-0000-000007400000}"/>
    <cellStyle name="Note 9 4 4 15 2" xfId="16552" xr:uid="{00000000-0005-0000-0000-000008400000}"/>
    <cellStyle name="Note 9 4 4 16" xfId="16553" xr:uid="{00000000-0005-0000-0000-000009400000}"/>
    <cellStyle name="Note 9 4 4 2" xfId="16554" xr:uid="{00000000-0005-0000-0000-00000A400000}"/>
    <cellStyle name="Note 9 4 4 2 2" xfId="16555" xr:uid="{00000000-0005-0000-0000-00000B400000}"/>
    <cellStyle name="Note 9 4 4 3" xfId="16556" xr:uid="{00000000-0005-0000-0000-00000C400000}"/>
    <cellStyle name="Note 9 4 4 3 2" xfId="16557" xr:uid="{00000000-0005-0000-0000-00000D400000}"/>
    <cellStyle name="Note 9 4 4 4" xfId="16558" xr:uid="{00000000-0005-0000-0000-00000E400000}"/>
    <cellStyle name="Note 9 4 4 4 2" xfId="16559" xr:uid="{00000000-0005-0000-0000-00000F400000}"/>
    <cellStyle name="Note 9 4 4 5" xfId="16560" xr:uid="{00000000-0005-0000-0000-000010400000}"/>
    <cellStyle name="Note 9 4 4 5 2" xfId="16561" xr:uid="{00000000-0005-0000-0000-000011400000}"/>
    <cellStyle name="Note 9 4 4 6" xfId="16562" xr:uid="{00000000-0005-0000-0000-000012400000}"/>
    <cellStyle name="Note 9 4 4 6 2" xfId="16563" xr:uid="{00000000-0005-0000-0000-000013400000}"/>
    <cellStyle name="Note 9 4 4 7" xfId="16564" xr:uid="{00000000-0005-0000-0000-000014400000}"/>
    <cellStyle name="Note 9 4 4 7 2" xfId="16565" xr:uid="{00000000-0005-0000-0000-000015400000}"/>
    <cellStyle name="Note 9 4 4 8" xfId="16566" xr:uid="{00000000-0005-0000-0000-000016400000}"/>
    <cellStyle name="Note 9 4 4 8 2" xfId="16567" xr:uid="{00000000-0005-0000-0000-000017400000}"/>
    <cellStyle name="Note 9 4 4 9" xfId="16568" xr:uid="{00000000-0005-0000-0000-000018400000}"/>
    <cellStyle name="Note 9 4 4 9 2" xfId="16569" xr:uid="{00000000-0005-0000-0000-000019400000}"/>
    <cellStyle name="Note 9 4 5" xfId="16570" xr:uid="{00000000-0005-0000-0000-00001A400000}"/>
    <cellStyle name="Note 9 4 5 10" xfId="16571" xr:uid="{00000000-0005-0000-0000-00001B400000}"/>
    <cellStyle name="Note 9 4 5 10 2" xfId="16572" xr:uid="{00000000-0005-0000-0000-00001C400000}"/>
    <cellStyle name="Note 9 4 5 11" xfId="16573" xr:uid="{00000000-0005-0000-0000-00001D400000}"/>
    <cellStyle name="Note 9 4 5 11 2" xfId="16574" xr:uid="{00000000-0005-0000-0000-00001E400000}"/>
    <cellStyle name="Note 9 4 5 12" xfId="16575" xr:uid="{00000000-0005-0000-0000-00001F400000}"/>
    <cellStyle name="Note 9 4 5 12 2" xfId="16576" xr:uid="{00000000-0005-0000-0000-000020400000}"/>
    <cellStyle name="Note 9 4 5 13" xfId="16577" xr:uid="{00000000-0005-0000-0000-000021400000}"/>
    <cellStyle name="Note 9 4 5 13 2" xfId="16578" xr:uid="{00000000-0005-0000-0000-000022400000}"/>
    <cellStyle name="Note 9 4 5 14" xfId="16579" xr:uid="{00000000-0005-0000-0000-000023400000}"/>
    <cellStyle name="Note 9 4 5 14 2" xfId="16580" xr:uid="{00000000-0005-0000-0000-000024400000}"/>
    <cellStyle name="Note 9 4 5 15" xfId="16581" xr:uid="{00000000-0005-0000-0000-000025400000}"/>
    <cellStyle name="Note 9 4 5 15 2" xfId="16582" xr:uid="{00000000-0005-0000-0000-000026400000}"/>
    <cellStyle name="Note 9 4 5 16" xfId="16583" xr:uid="{00000000-0005-0000-0000-000027400000}"/>
    <cellStyle name="Note 9 4 5 2" xfId="16584" xr:uid="{00000000-0005-0000-0000-000028400000}"/>
    <cellStyle name="Note 9 4 5 2 2" xfId="16585" xr:uid="{00000000-0005-0000-0000-000029400000}"/>
    <cellStyle name="Note 9 4 5 3" xfId="16586" xr:uid="{00000000-0005-0000-0000-00002A400000}"/>
    <cellStyle name="Note 9 4 5 3 2" xfId="16587" xr:uid="{00000000-0005-0000-0000-00002B400000}"/>
    <cellStyle name="Note 9 4 5 4" xfId="16588" xr:uid="{00000000-0005-0000-0000-00002C400000}"/>
    <cellStyle name="Note 9 4 5 4 2" xfId="16589" xr:uid="{00000000-0005-0000-0000-00002D400000}"/>
    <cellStyle name="Note 9 4 5 5" xfId="16590" xr:uid="{00000000-0005-0000-0000-00002E400000}"/>
    <cellStyle name="Note 9 4 5 5 2" xfId="16591" xr:uid="{00000000-0005-0000-0000-00002F400000}"/>
    <cellStyle name="Note 9 4 5 6" xfId="16592" xr:uid="{00000000-0005-0000-0000-000030400000}"/>
    <cellStyle name="Note 9 4 5 6 2" xfId="16593" xr:uid="{00000000-0005-0000-0000-000031400000}"/>
    <cellStyle name="Note 9 4 5 7" xfId="16594" xr:uid="{00000000-0005-0000-0000-000032400000}"/>
    <cellStyle name="Note 9 4 5 7 2" xfId="16595" xr:uid="{00000000-0005-0000-0000-000033400000}"/>
    <cellStyle name="Note 9 4 5 8" xfId="16596" xr:uid="{00000000-0005-0000-0000-000034400000}"/>
    <cellStyle name="Note 9 4 5 8 2" xfId="16597" xr:uid="{00000000-0005-0000-0000-000035400000}"/>
    <cellStyle name="Note 9 4 5 9" xfId="16598" xr:uid="{00000000-0005-0000-0000-000036400000}"/>
    <cellStyle name="Note 9 4 5 9 2" xfId="16599" xr:uid="{00000000-0005-0000-0000-000037400000}"/>
    <cellStyle name="Note 9 4 6" xfId="16600" xr:uid="{00000000-0005-0000-0000-000038400000}"/>
    <cellStyle name="Note 9 4 6 10" xfId="16601" xr:uid="{00000000-0005-0000-0000-000039400000}"/>
    <cellStyle name="Note 9 4 6 10 2" xfId="16602" xr:uid="{00000000-0005-0000-0000-00003A400000}"/>
    <cellStyle name="Note 9 4 6 11" xfId="16603" xr:uid="{00000000-0005-0000-0000-00003B400000}"/>
    <cellStyle name="Note 9 4 6 11 2" xfId="16604" xr:uid="{00000000-0005-0000-0000-00003C400000}"/>
    <cellStyle name="Note 9 4 6 12" xfId="16605" xr:uid="{00000000-0005-0000-0000-00003D400000}"/>
    <cellStyle name="Note 9 4 6 12 2" xfId="16606" xr:uid="{00000000-0005-0000-0000-00003E400000}"/>
    <cellStyle name="Note 9 4 6 13" xfId="16607" xr:uid="{00000000-0005-0000-0000-00003F400000}"/>
    <cellStyle name="Note 9 4 6 13 2" xfId="16608" xr:uid="{00000000-0005-0000-0000-000040400000}"/>
    <cellStyle name="Note 9 4 6 14" xfId="16609" xr:uid="{00000000-0005-0000-0000-000041400000}"/>
    <cellStyle name="Note 9 4 6 14 2" xfId="16610" xr:uid="{00000000-0005-0000-0000-000042400000}"/>
    <cellStyle name="Note 9 4 6 15" xfId="16611" xr:uid="{00000000-0005-0000-0000-000043400000}"/>
    <cellStyle name="Note 9 4 6 2" xfId="16612" xr:uid="{00000000-0005-0000-0000-000044400000}"/>
    <cellStyle name="Note 9 4 6 2 2" xfId="16613" xr:uid="{00000000-0005-0000-0000-000045400000}"/>
    <cellStyle name="Note 9 4 6 3" xfId="16614" xr:uid="{00000000-0005-0000-0000-000046400000}"/>
    <cellStyle name="Note 9 4 6 3 2" xfId="16615" xr:uid="{00000000-0005-0000-0000-000047400000}"/>
    <cellStyle name="Note 9 4 6 4" xfId="16616" xr:uid="{00000000-0005-0000-0000-000048400000}"/>
    <cellStyle name="Note 9 4 6 4 2" xfId="16617" xr:uid="{00000000-0005-0000-0000-000049400000}"/>
    <cellStyle name="Note 9 4 6 5" xfId="16618" xr:uid="{00000000-0005-0000-0000-00004A400000}"/>
    <cellStyle name="Note 9 4 6 5 2" xfId="16619" xr:uid="{00000000-0005-0000-0000-00004B400000}"/>
    <cellStyle name="Note 9 4 6 6" xfId="16620" xr:uid="{00000000-0005-0000-0000-00004C400000}"/>
    <cellStyle name="Note 9 4 6 6 2" xfId="16621" xr:uid="{00000000-0005-0000-0000-00004D400000}"/>
    <cellStyle name="Note 9 4 6 7" xfId="16622" xr:uid="{00000000-0005-0000-0000-00004E400000}"/>
    <cellStyle name="Note 9 4 6 7 2" xfId="16623" xr:uid="{00000000-0005-0000-0000-00004F400000}"/>
    <cellStyle name="Note 9 4 6 8" xfId="16624" xr:uid="{00000000-0005-0000-0000-000050400000}"/>
    <cellStyle name="Note 9 4 6 8 2" xfId="16625" xr:uid="{00000000-0005-0000-0000-000051400000}"/>
    <cellStyle name="Note 9 4 6 9" xfId="16626" xr:uid="{00000000-0005-0000-0000-000052400000}"/>
    <cellStyle name="Note 9 4 6 9 2" xfId="16627" xr:uid="{00000000-0005-0000-0000-000053400000}"/>
    <cellStyle name="Note 9 4 7" xfId="16628" xr:uid="{00000000-0005-0000-0000-000054400000}"/>
    <cellStyle name="Note 9 4 7 2" xfId="16629" xr:uid="{00000000-0005-0000-0000-000055400000}"/>
    <cellStyle name="Note 9 4 8" xfId="16630" xr:uid="{00000000-0005-0000-0000-000056400000}"/>
    <cellStyle name="Note 9 4 8 2" xfId="16631" xr:uid="{00000000-0005-0000-0000-000057400000}"/>
    <cellStyle name="Note 9 4 9" xfId="16632" xr:uid="{00000000-0005-0000-0000-000058400000}"/>
    <cellStyle name="Note 9 4 9 2" xfId="16633" xr:uid="{00000000-0005-0000-0000-000059400000}"/>
    <cellStyle name="Note 9 5" xfId="16634" xr:uid="{00000000-0005-0000-0000-00005A400000}"/>
    <cellStyle name="Note 9 5 10" xfId="16635" xr:uid="{00000000-0005-0000-0000-00005B400000}"/>
    <cellStyle name="Note 9 5 10 2" xfId="16636" xr:uid="{00000000-0005-0000-0000-00005C400000}"/>
    <cellStyle name="Note 9 5 11" xfId="16637" xr:uid="{00000000-0005-0000-0000-00005D400000}"/>
    <cellStyle name="Note 9 5 11 2" xfId="16638" xr:uid="{00000000-0005-0000-0000-00005E400000}"/>
    <cellStyle name="Note 9 5 12" xfId="16639" xr:uid="{00000000-0005-0000-0000-00005F400000}"/>
    <cellStyle name="Note 9 5 12 2" xfId="16640" xr:uid="{00000000-0005-0000-0000-000060400000}"/>
    <cellStyle name="Note 9 5 13" xfId="16641" xr:uid="{00000000-0005-0000-0000-000061400000}"/>
    <cellStyle name="Note 9 5 13 2" xfId="16642" xr:uid="{00000000-0005-0000-0000-000062400000}"/>
    <cellStyle name="Note 9 5 14" xfId="16643" xr:uid="{00000000-0005-0000-0000-000063400000}"/>
    <cellStyle name="Note 9 5 14 2" xfId="16644" xr:uid="{00000000-0005-0000-0000-000064400000}"/>
    <cellStyle name="Note 9 5 15" xfId="16645" xr:uid="{00000000-0005-0000-0000-000065400000}"/>
    <cellStyle name="Note 9 5 15 2" xfId="16646" xr:uid="{00000000-0005-0000-0000-000066400000}"/>
    <cellStyle name="Note 9 5 16" xfId="16647" xr:uid="{00000000-0005-0000-0000-000067400000}"/>
    <cellStyle name="Note 9 5 16 2" xfId="16648" xr:uid="{00000000-0005-0000-0000-000068400000}"/>
    <cellStyle name="Note 9 5 17" xfId="16649" xr:uid="{00000000-0005-0000-0000-000069400000}"/>
    <cellStyle name="Note 9 5 17 2" xfId="16650" xr:uid="{00000000-0005-0000-0000-00006A400000}"/>
    <cellStyle name="Note 9 5 18" xfId="16651" xr:uid="{00000000-0005-0000-0000-00006B400000}"/>
    <cellStyle name="Note 9 5 18 2" xfId="16652" xr:uid="{00000000-0005-0000-0000-00006C400000}"/>
    <cellStyle name="Note 9 5 19" xfId="16653" xr:uid="{00000000-0005-0000-0000-00006D400000}"/>
    <cellStyle name="Note 9 5 19 2" xfId="16654" xr:uid="{00000000-0005-0000-0000-00006E400000}"/>
    <cellStyle name="Note 9 5 2" xfId="16655" xr:uid="{00000000-0005-0000-0000-00006F400000}"/>
    <cellStyle name="Note 9 5 2 10" xfId="16656" xr:uid="{00000000-0005-0000-0000-000070400000}"/>
    <cellStyle name="Note 9 5 2 10 2" xfId="16657" xr:uid="{00000000-0005-0000-0000-000071400000}"/>
    <cellStyle name="Note 9 5 2 11" xfId="16658" xr:uid="{00000000-0005-0000-0000-000072400000}"/>
    <cellStyle name="Note 9 5 2 11 2" xfId="16659" xr:uid="{00000000-0005-0000-0000-000073400000}"/>
    <cellStyle name="Note 9 5 2 12" xfId="16660" xr:uid="{00000000-0005-0000-0000-000074400000}"/>
    <cellStyle name="Note 9 5 2 12 2" xfId="16661" xr:uid="{00000000-0005-0000-0000-000075400000}"/>
    <cellStyle name="Note 9 5 2 13" xfId="16662" xr:uid="{00000000-0005-0000-0000-000076400000}"/>
    <cellStyle name="Note 9 5 2 13 2" xfId="16663" xr:uid="{00000000-0005-0000-0000-000077400000}"/>
    <cellStyle name="Note 9 5 2 14" xfId="16664" xr:uid="{00000000-0005-0000-0000-000078400000}"/>
    <cellStyle name="Note 9 5 2 14 2" xfId="16665" xr:uid="{00000000-0005-0000-0000-000079400000}"/>
    <cellStyle name="Note 9 5 2 15" xfId="16666" xr:uid="{00000000-0005-0000-0000-00007A400000}"/>
    <cellStyle name="Note 9 5 2 15 2" xfId="16667" xr:uid="{00000000-0005-0000-0000-00007B400000}"/>
    <cellStyle name="Note 9 5 2 16" xfId="16668" xr:uid="{00000000-0005-0000-0000-00007C400000}"/>
    <cellStyle name="Note 9 5 2 16 2" xfId="16669" xr:uid="{00000000-0005-0000-0000-00007D400000}"/>
    <cellStyle name="Note 9 5 2 17" xfId="16670" xr:uid="{00000000-0005-0000-0000-00007E400000}"/>
    <cellStyle name="Note 9 5 2 17 2" xfId="16671" xr:uid="{00000000-0005-0000-0000-00007F400000}"/>
    <cellStyle name="Note 9 5 2 18" xfId="16672" xr:uid="{00000000-0005-0000-0000-000080400000}"/>
    <cellStyle name="Note 9 5 2 18 2" xfId="16673" xr:uid="{00000000-0005-0000-0000-000081400000}"/>
    <cellStyle name="Note 9 5 2 19" xfId="16674" xr:uid="{00000000-0005-0000-0000-000082400000}"/>
    <cellStyle name="Note 9 5 2 2" xfId="16675" xr:uid="{00000000-0005-0000-0000-000083400000}"/>
    <cellStyle name="Note 9 5 2 2 2" xfId="16676" xr:uid="{00000000-0005-0000-0000-000084400000}"/>
    <cellStyle name="Note 9 5 2 3" xfId="16677" xr:uid="{00000000-0005-0000-0000-000085400000}"/>
    <cellStyle name="Note 9 5 2 3 2" xfId="16678" xr:uid="{00000000-0005-0000-0000-000086400000}"/>
    <cellStyle name="Note 9 5 2 4" xfId="16679" xr:uid="{00000000-0005-0000-0000-000087400000}"/>
    <cellStyle name="Note 9 5 2 4 2" xfId="16680" xr:uid="{00000000-0005-0000-0000-000088400000}"/>
    <cellStyle name="Note 9 5 2 5" xfId="16681" xr:uid="{00000000-0005-0000-0000-000089400000}"/>
    <cellStyle name="Note 9 5 2 5 2" xfId="16682" xr:uid="{00000000-0005-0000-0000-00008A400000}"/>
    <cellStyle name="Note 9 5 2 6" xfId="16683" xr:uid="{00000000-0005-0000-0000-00008B400000}"/>
    <cellStyle name="Note 9 5 2 6 2" xfId="16684" xr:uid="{00000000-0005-0000-0000-00008C400000}"/>
    <cellStyle name="Note 9 5 2 7" xfId="16685" xr:uid="{00000000-0005-0000-0000-00008D400000}"/>
    <cellStyle name="Note 9 5 2 7 2" xfId="16686" xr:uid="{00000000-0005-0000-0000-00008E400000}"/>
    <cellStyle name="Note 9 5 2 8" xfId="16687" xr:uid="{00000000-0005-0000-0000-00008F400000}"/>
    <cellStyle name="Note 9 5 2 8 2" xfId="16688" xr:uid="{00000000-0005-0000-0000-000090400000}"/>
    <cellStyle name="Note 9 5 2 9" xfId="16689" xr:uid="{00000000-0005-0000-0000-000091400000}"/>
    <cellStyle name="Note 9 5 2 9 2" xfId="16690" xr:uid="{00000000-0005-0000-0000-000092400000}"/>
    <cellStyle name="Note 9 5 20" xfId="16691" xr:uid="{00000000-0005-0000-0000-000093400000}"/>
    <cellStyle name="Note 9 5 3" xfId="16692" xr:uid="{00000000-0005-0000-0000-000094400000}"/>
    <cellStyle name="Note 9 5 3 10" xfId="16693" xr:uid="{00000000-0005-0000-0000-000095400000}"/>
    <cellStyle name="Note 9 5 3 10 2" xfId="16694" xr:uid="{00000000-0005-0000-0000-000096400000}"/>
    <cellStyle name="Note 9 5 3 11" xfId="16695" xr:uid="{00000000-0005-0000-0000-000097400000}"/>
    <cellStyle name="Note 9 5 3 11 2" xfId="16696" xr:uid="{00000000-0005-0000-0000-000098400000}"/>
    <cellStyle name="Note 9 5 3 12" xfId="16697" xr:uid="{00000000-0005-0000-0000-000099400000}"/>
    <cellStyle name="Note 9 5 3 12 2" xfId="16698" xr:uid="{00000000-0005-0000-0000-00009A400000}"/>
    <cellStyle name="Note 9 5 3 13" xfId="16699" xr:uid="{00000000-0005-0000-0000-00009B400000}"/>
    <cellStyle name="Note 9 5 3 13 2" xfId="16700" xr:uid="{00000000-0005-0000-0000-00009C400000}"/>
    <cellStyle name="Note 9 5 3 14" xfId="16701" xr:uid="{00000000-0005-0000-0000-00009D400000}"/>
    <cellStyle name="Note 9 5 3 14 2" xfId="16702" xr:uid="{00000000-0005-0000-0000-00009E400000}"/>
    <cellStyle name="Note 9 5 3 15" xfId="16703" xr:uid="{00000000-0005-0000-0000-00009F400000}"/>
    <cellStyle name="Note 9 5 3 15 2" xfId="16704" xr:uid="{00000000-0005-0000-0000-0000A0400000}"/>
    <cellStyle name="Note 9 5 3 16" xfId="16705" xr:uid="{00000000-0005-0000-0000-0000A1400000}"/>
    <cellStyle name="Note 9 5 3 16 2" xfId="16706" xr:uid="{00000000-0005-0000-0000-0000A2400000}"/>
    <cellStyle name="Note 9 5 3 17" xfId="16707" xr:uid="{00000000-0005-0000-0000-0000A3400000}"/>
    <cellStyle name="Note 9 5 3 17 2" xfId="16708" xr:uid="{00000000-0005-0000-0000-0000A4400000}"/>
    <cellStyle name="Note 9 5 3 18" xfId="16709" xr:uid="{00000000-0005-0000-0000-0000A5400000}"/>
    <cellStyle name="Note 9 5 3 2" xfId="16710" xr:uid="{00000000-0005-0000-0000-0000A6400000}"/>
    <cellStyle name="Note 9 5 3 2 2" xfId="16711" xr:uid="{00000000-0005-0000-0000-0000A7400000}"/>
    <cellStyle name="Note 9 5 3 3" xfId="16712" xr:uid="{00000000-0005-0000-0000-0000A8400000}"/>
    <cellStyle name="Note 9 5 3 3 2" xfId="16713" xr:uid="{00000000-0005-0000-0000-0000A9400000}"/>
    <cellStyle name="Note 9 5 3 4" xfId="16714" xr:uid="{00000000-0005-0000-0000-0000AA400000}"/>
    <cellStyle name="Note 9 5 3 4 2" xfId="16715" xr:uid="{00000000-0005-0000-0000-0000AB400000}"/>
    <cellStyle name="Note 9 5 3 5" xfId="16716" xr:uid="{00000000-0005-0000-0000-0000AC400000}"/>
    <cellStyle name="Note 9 5 3 5 2" xfId="16717" xr:uid="{00000000-0005-0000-0000-0000AD400000}"/>
    <cellStyle name="Note 9 5 3 6" xfId="16718" xr:uid="{00000000-0005-0000-0000-0000AE400000}"/>
    <cellStyle name="Note 9 5 3 6 2" xfId="16719" xr:uid="{00000000-0005-0000-0000-0000AF400000}"/>
    <cellStyle name="Note 9 5 3 7" xfId="16720" xr:uid="{00000000-0005-0000-0000-0000B0400000}"/>
    <cellStyle name="Note 9 5 3 7 2" xfId="16721" xr:uid="{00000000-0005-0000-0000-0000B1400000}"/>
    <cellStyle name="Note 9 5 3 8" xfId="16722" xr:uid="{00000000-0005-0000-0000-0000B2400000}"/>
    <cellStyle name="Note 9 5 3 8 2" xfId="16723" xr:uid="{00000000-0005-0000-0000-0000B3400000}"/>
    <cellStyle name="Note 9 5 3 9" xfId="16724" xr:uid="{00000000-0005-0000-0000-0000B4400000}"/>
    <cellStyle name="Note 9 5 3 9 2" xfId="16725" xr:uid="{00000000-0005-0000-0000-0000B5400000}"/>
    <cellStyle name="Note 9 5 4" xfId="16726" xr:uid="{00000000-0005-0000-0000-0000B6400000}"/>
    <cellStyle name="Note 9 5 4 10" xfId="16727" xr:uid="{00000000-0005-0000-0000-0000B7400000}"/>
    <cellStyle name="Note 9 5 4 10 2" xfId="16728" xr:uid="{00000000-0005-0000-0000-0000B8400000}"/>
    <cellStyle name="Note 9 5 4 11" xfId="16729" xr:uid="{00000000-0005-0000-0000-0000B9400000}"/>
    <cellStyle name="Note 9 5 4 11 2" xfId="16730" xr:uid="{00000000-0005-0000-0000-0000BA400000}"/>
    <cellStyle name="Note 9 5 4 12" xfId="16731" xr:uid="{00000000-0005-0000-0000-0000BB400000}"/>
    <cellStyle name="Note 9 5 4 12 2" xfId="16732" xr:uid="{00000000-0005-0000-0000-0000BC400000}"/>
    <cellStyle name="Note 9 5 4 13" xfId="16733" xr:uid="{00000000-0005-0000-0000-0000BD400000}"/>
    <cellStyle name="Note 9 5 4 13 2" xfId="16734" xr:uid="{00000000-0005-0000-0000-0000BE400000}"/>
    <cellStyle name="Note 9 5 4 14" xfId="16735" xr:uid="{00000000-0005-0000-0000-0000BF400000}"/>
    <cellStyle name="Note 9 5 4 14 2" xfId="16736" xr:uid="{00000000-0005-0000-0000-0000C0400000}"/>
    <cellStyle name="Note 9 5 4 15" xfId="16737" xr:uid="{00000000-0005-0000-0000-0000C1400000}"/>
    <cellStyle name="Note 9 5 4 15 2" xfId="16738" xr:uid="{00000000-0005-0000-0000-0000C2400000}"/>
    <cellStyle name="Note 9 5 4 16" xfId="16739" xr:uid="{00000000-0005-0000-0000-0000C3400000}"/>
    <cellStyle name="Note 9 5 4 2" xfId="16740" xr:uid="{00000000-0005-0000-0000-0000C4400000}"/>
    <cellStyle name="Note 9 5 4 2 2" xfId="16741" xr:uid="{00000000-0005-0000-0000-0000C5400000}"/>
    <cellStyle name="Note 9 5 4 3" xfId="16742" xr:uid="{00000000-0005-0000-0000-0000C6400000}"/>
    <cellStyle name="Note 9 5 4 3 2" xfId="16743" xr:uid="{00000000-0005-0000-0000-0000C7400000}"/>
    <cellStyle name="Note 9 5 4 4" xfId="16744" xr:uid="{00000000-0005-0000-0000-0000C8400000}"/>
    <cellStyle name="Note 9 5 4 4 2" xfId="16745" xr:uid="{00000000-0005-0000-0000-0000C9400000}"/>
    <cellStyle name="Note 9 5 4 5" xfId="16746" xr:uid="{00000000-0005-0000-0000-0000CA400000}"/>
    <cellStyle name="Note 9 5 4 5 2" xfId="16747" xr:uid="{00000000-0005-0000-0000-0000CB400000}"/>
    <cellStyle name="Note 9 5 4 6" xfId="16748" xr:uid="{00000000-0005-0000-0000-0000CC400000}"/>
    <cellStyle name="Note 9 5 4 6 2" xfId="16749" xr:uid="{00000000-0005-0000-0000-0000CD400000}"/>
    <cellStyle name="Note 9 5 4 7" xfId="16750" xr:uid="{00000000-0005-0000-0000-0000CE400000}"/>
    <cellStyle name="Note 9 5 4 7 2" xfId="16751" xr:uid="{00000000-0005-0000-0000-0000CF400000}"/>
    <cellStyle name="Note 9 5 4 8" xfId="16752" xr:uid="{00000000-0005-0000-0000-0000D0400000}"/>
    <cellStyle name="Note 9 5 4 8 2" xfId="16753" xr:uid="{00000000-0005-0000-0000-0000D1400000}"/>
    <cellStyle name="Note 9 5 4 9" xfId="16754" xr:uid="{00000000-0005-0000-0000-0000D2400000}"/>
    <cellStyle name="Note 9 5 4 9 2" xfId="16755" xr:uid="{00000000-0005-0000-0000-0000D3400000}"/>
    <cellStyle name="Note 9 5 5" xfId="16756" xr:uid="{00000000-0005-0000-0000-0000D4400000}"/>
    <cellStyle name="Note 9 5 5 10" xfId="16757" xr:uid="{00000000-0005-0000-0000-0000D5400000}"/>
    <cellStyle name="Note 9 5 5 10 2" xfId="16758" xr:uid="{00000000-0005-0000-0000-0000D6400000}"/>
    <cellStyle name="Note 9 5 5 11" xfId="16759" xr:uid="{00000000-0005-0000-0000-0000D7400000}"/>
    <cellStyle name="Note 9 5 5 11 2" xfId="16760" xr:uid="{00000000-0005-0000-0000-0000D8400000}"/>
    <cellStyle name="Note 9 5 5 12" xfId="16761" xr:uid="{00000000-0005-0000-0000-0000D9400000}"/>
    <cellStyle name="Note 9 5 5 12 2" xfId="16762" xr:uid="{00000000-0005-0000-0000-0000DA400000}"/>
    <cellStyle name="Note 9 5 5 13" xfId="16763" xr:uid="{00000000-0005-0000-0000-0000DB400000}"/>
    <cellStyle name="Note 9 5 5 13 2" xfId="16764" xr:uid="{00000000-0005-0000-0000-0000DC400000}"/>
    <cellStyle name="Note 9 5 5 14" xfId="16765" xr:uid="{00000000-0005-0000-0000-0000DD400000}"/>
    <cellStyle name="Note 9 5 5 14 2" xfId="16766" xr:uid="{00000000-0005-0000-0000-0000DE400000}"/>
    <cellStyle name="Note 9 5 5 15" xfId="16767" xr:uid="{00000000-0005-0000-0000-0000DF400000}"/>
    <cellStyle name="Note 9 5 5 15 2" xfId="16768" xr:uid="{00000000-0005-0000-0000-0000E0400000}"/>
    <cellStyle name="Note 9 5 5 16" xfId="16769" xr:uid="{00000000-0005-0000-0000-0000E1400000}"/>
    <cellStyle name="Note 9 5 5 2" xfId="16770" xr:uid="{00000000-0005-0000-0000-0000E2400000}"/>
    <cellStyle name="Note 9 5 5 2 2" xfId="16771" xr:uid="{00000000-0005-0000-0000-0000E3400000}"/>
    <cellStyle name="Note 9 5 5 3" xfId="16772" xr:uid="{00000000-0005-0000-0000-0000E4400000}"/>
    <cellStyle name="Note 9 5 5 3 2" xfId="16773" xr:uid="{00000000-0005-0000-0000-0000E5400000}"/>
    <cellStyle name="Note 9 5 5 4" xfId="16774" xr:uid="{00000000-0005-0000-0000-0000E6400000}"/>
    <cellStyle name="Note 9 5 5 4 2" xfId="16775" xr:uid="{00000000-0005-0000-0000-0000E7400000}"/>
    <cellStyle name="Note 9 5 5 5" xfId="16776" xr:uid="{00000000-0005-0000-0000-0000E8400000}"/>
    <cellStyle name="Note 9 5 5 5 2" xfId="16777" xr:uid="{00000000-0005-0000-0000-0000E9400000}"/>
    <cellStyle name="Note 9 5 5 6" xfId="16778" xr:uid="{00000000-0005-0000-0000-0000EA400000}"/>
    <cellStyle name="Note 9 5 5 6 2" xfId="16779" xr:uid="{00000000-0005-0000-0000-0000EB400000}"/>
    <cellStyle name="Note 9 5 5 7" xfId="16780" xr:uid="{00000000-0005-0000-0000-0000EC400000}"/>
    <cellStyle name="Note 9 5 5 7 2" xfId="16781" xr:uid="{00000000-0005-0000-0000-0000ED400000}"/>
    <cellStyle name="Note 9 5 5 8" xfId="16782" xr:uid="{00000000-0005-0000-0000-0000EE400000}"/>
    <cellStyle name="Note 9 5 5 8 2" xfId="16783" xr:uid="{00000000-0005-0000-0000-0000EF400000}"/>
    <cellStyle name="Note 9 5 5 9" xfId="16784" xr:uid="{00000000-0005-0000-0000-0000F0400000}"/>
    <cellStyle name="Note 9 5 5 9 2" xfId="16785" xr:uid="{00000000-0005-0000-0000-0000F1400000}"/>
    <cellStyle name="Note 9 5 6" xfId="16786" xr:uid="{00000000-0005-0000-0000-0000F2400000}"/>
    <cellStyle name="Note 9 5 6 10" xfId="16787" xr:uid="{00000000-0005-0000-0000-0000F3400000}"/>
    <cellStyle name="Note 9 5 6 10 2" xfId="16788" xr:uid="{00000000-0005-0000-0000-0000F4400000}"/>
    <cellStyle name="Note 9 5 6 11" xfId="16789" xr:uid="{00000000-0005-0000-0000-0000F5400000}"/>
    <cellStyle name="Note 9 5 6 11 2" xfId="16790" xr:uid="{00000000-0005-0000-0000-0000F6400000}"/>
    <cellStyle name="Note 9 5 6 12" xfId="16791" xr:uid="{00000000-0005-0000-0000-0000F7400000}"/>
    <cellStyle name="Note 9 5 6 12 2" xfId="16792" xr:uid="{00000000-0005-0000-0000-0000F8400000}"/>
    <cellStyle name="Note 9 5 6 13" xfId="16793" xr:uid="{00000000-0005-0000-0000-0000F9400000}"/>
    <cellStyle name="Note 9 5 6 13 2" xfId="16794" xr:uid="{00000000-0005-0000-0000-0000FA400000}"/>
    <cellStyle name="Note 9 5 6 14" xfId="16795" xr:uid="{00000000-0005-0000-0000-0000FB400000}"/>
    <cellStyle name="Note 9 5 6 14 2" xfId="16796" xr:uid="{00000000-0005-0000-0000-0000FC400000}"/>
    <cellStyle name="Note 9 5 6 15" xfId="16797" xr:uid="{00000000-0005-0000-0000-0000FD400000}"/>
    <cellStyle name="Note 9 5 6 2" xfId="16798" xr:uid="{00000000-0005-0000-0000-0000FE400000}"/>
    <cellStyle name="Note 9 5 6 2 2" xfId="16799" xr:uid="{00000000-0005-0000-0000-0000FF400000}"/>
    <cellStyle name="Note 9 5 6 3" xfId="16800" xr:uid="{00000000-0005-0000-0000-000000410000}"/>
    <cellStyle name="Note 9 5 6 3 2" xfId="16801" xr:uid="{00000000-0005-0000-0000-000001410000}"/>
    <cellStyle name="Note 9 5 6 4" xfId="16802" xr:uid="{00000000-0005-0000-0000-000002410000}"/>
    <cellStyle name="Note 9 5 6 4 2" xfId="16803" xr:uid="{00000000-0005-0000-0000-000003410000}"/>
    <cellStyle name="Note 9 5 6 5" xfId="16804" xr:uid="{00000000-0005-0000-0000-000004410000}"/>
    <cellStyle name="Note 9 5 6 5 2" xfId="16805" xr:uid="{00000000-0005-0000-0000-000005410000}"/>
    <cellStyle name="Note 9 5 6 6" xfId="16806" xr:uid="{00000000-0005-0000-0000-000006410000}"/>
    <cellStyle name="Note 9 5 6 6 2" xfId="16807" xr:uid="{00000000-0005-0000-0000-000007410000}"/>
    <cellStyle name="Note 9 5 6 7" xfId="16808" xr:uid="{00000000-0005-0000-0000-000008410000}"/>
    <cellStyle name="Note 9 5 6 7 2" xfId="16809" xr:uid="{00000000-0005-0000-0000-000009410000}"/>
    <cellStyle name="Note 9 5 6 8" xfId="16810" xr:uid="{00000000-0005-0000-0000-00000A410000}"/>
    <cellStyle name="Note 9 5 6 8 2" xfId="16811" xr:uid="{00000000-0005-0000-0000-00000B410000}"/>
    <cellStyle name="Note 9 5 6 9" xfId="16812" xr:uid="{00000000-0005-0000-0000-00000C410000}"/>
    <cellStyle name="Note 9 5 6 9 2" xfId="16813" xr:uid="{00000000-0005-0000-0000-00000D410000}"/>
    <cellStyle name="Note 9 5 7" xfId="16814" xr:uid="{00000000-0005-0000-0000-00000E410000}"/>
    <cellStyle name="Note 9 5 7 2" xfId="16815" xr:uid="{00000000-0005-0000-0000-00000F410000}"/>
    <cellStyle name="Note 9 5 8" xfId="16816" xr:uid="{00000000-0005-0000-0000-000010410000}"/>
    <cellStyle name="Note 9 5 8 2" xfId="16817" xr:uid="{00000000-0005-0000-0000-000011410000}"/>
    <cellStyle name="Note 9 5 9" xfId="16818" xr:uid="{00000000-0005-0000-0000-000012410000}"/>
    <cellStyle name="Note 9 5 9 2" xfId="16819" xr:uid="{00000000-0005-0000-0000-000013410000}"/>
    <cellStyle name="Note 9 6" xfId="16820" xr:uid="{00000000-0005-0000-0000-000014410000}"/>
    <cellStyle name="Note 9 6 10" xfId="16821" xr:uid="{00000000-0005-0000-0000-000015410000}"/>
    <cellStyle name="Note 9 6 10 2" xfId="16822" xr:uid="{00000000-0005-0000-0000-000016410000}"/>
    <cellStyle name="Note 9 6 11" xfId="16823" xr:uid="{00000000-0005-0000-0000-000017410000}"/>
    <cellStyle name="Note 9 6 11 2" xfId="16824" xr:uid="{00000000-0005-0000-0000-000018410000}"/>
    <cellStyle name="Note 9 6 12" xfId="16825" xr:uid="{00000000-0005-0000-0000-000019410000}"/>
    <cellStyle name="Note 9 6 12 2" xfId="16826" xr:uid="{00000000-0005-0000-0000-00001A410000}"/>
    <cellStyle name="Note 9 6 13" xfId="16827" xr:uid="{00000000-0005-0000-0000-00001B410000}"/>
    <cellStyle name="Note 9 6 13 2" xfId="16828" xr:uid="{00000000-0005-0000-0000-00001C410000}"/>
    <cellStyle name="Note 9 6 14" xfId="16829" xr:uid="{00000000-0005-0000-0000-00001D410000}"/>
    <cellStyle name="Note 9 6 14 2" xfId="16830" xr:uid="{00000000-0005-0000-0000-00001E410000}"/>
    <cellStyle name="Note 9 6 15" xfId="16831" xr:uid="{00000000-0005-0000-0000-00001F410000}"/>
    <cellStyle name="Note 9 6 15 2" xfId="16832" xr:uid="{00000000-0005-0000-0000-000020410000}"/>
    <cellStyle name="Note 9 6 16" xfId="16833" xr:uid="{00000000-0005-0000-0000-000021410000}"/>
    <cellStyle name="Note 9 6 16 2" xfId="16834" xr:uid="{00000000-0005-0000-0000-000022410000}"/>
    <cellStyle name="Note 9 6 17" xfId="16835" xr:uid="{00000000-0005-0000-0000-000023410000}"/>
    <cellStyle name="Note 9 6 17 2" xfId="16836" xr:uid="{00000000-0005-0000-0000-000024410000}"/>
    <cellStyle name="Note 9 6 18" xfId="16837" xr:uid="{00000000-0005-0000-0000-000025410000}"/>
    <cellStyle name="Note 9 6 18 2" xfId="16838" xr:uid="{00000000-0005-0000-0000-000026410000}"/>
    <cellStyle name="Note 9 6 19" xfId="16839" xr:uid="{00000000-0005-0000-0000-000027410000}"/>
    <cellStyle name="Note 9 6 2" xfId="16840" xr:uid="{00000000-0005-0000-0000-000028410000}"/>
    <cellStyle name="Note 9 6 2 10" xfId="16841" xr:uid="{00000000-0005-0000-0000-000029410000}"/>
    <cellStyle name="Note 9 6 2 10 2" xfId="16842" xr:uid="{00000000-0005-0000-0000-00002A410000}"/>
    <cellStyle name="Note 9 6 2 11" xfId="16843" xr:uid="{00000000-0005-0000-0000-00002B410000}"/>
    <cellStyle name="Note 9 6 2 11 2" xfId="16844" xr:uid="{00000000-0005-0000-0000-00002C410000}"/>
    <cellStyle name="Note 9 6 2 12" xfId="16845" xr:uid="{00000000-0005-0000-0000-00002D410000}"/>
    <cellStyle name="Note 9 6 2 12 2" xfId="16846" xr:uid="{00000000-0005-0000-0000-00002E410000}"/>
    <cellStyle name="Note 9 6 2 13" xfId="16847" xr:uid="{00000000-0005-0000-0000-00002F410000}"/>
    <cellStyle name="Note 9 6 2 13 2" xfId="16848" xr:uid="{00000000-0005-0000-0000-000030410000}"/>
    <cellStyle name="Note 9 6 2 14" xfId="16849" xr:uid="{00000000-0005-0000-0000-000031410000}"/>
    <cellStyle name="Note 9 6 2 14 2" xfId="16850" xr:uid="{00000000-0005-0000-0000-000032410000}"/>
    <cellStyle name="Note 9 6 2 15" xfId="16851" xr:uid="{00000000-0005-0000-0000-000033410000}"/>
    <cellStyle name="Note 9 6 2 15 2" xfId="16852" xr:uid="{00000000-0005-0000-0000-000034410000}"/>
    <cellStyle name="Note 9 6 2 16" xfId="16853" xr:uid="{00000000-0005-0000-0000-000035410000}"/>
    <cellStyle name="Note 9 6 2 16 2" xfId="16854" xr:uid="{00000000-0005-0000-0000-000036410000}"/>
    <cellStyle name="Note 9 6 2 17" xfId="16855" xr:uid="{00000000-0005-0000-0000-000037410000}"/>
    <cellStyle name="Note 9 6 2 17 2" xfId="16856" xr:uid="{00000000-0005-0000-0000-000038410000}"/>
    <cellStyle name="Note 9 6 2 18" xfId="16857" xr:uid="{00000000-0005-0000-0000-000039410000}"/>
    <cellStyle name="Note 9 6 2 2" xfId="16858" xr:uid="{00000000-0005-0000-0000-00003A410000}"/>
    <cellStyle name="Note 9 6 2 2 2" xfId="16859" xr:uid="{00000000-0005-0000-0000-00003B410000}"/>
    <cellStyle name="Note 9 6 2 3" xfId="16860" xr:uid="{00000000-0005-0000-0000-00003C410000}"/>
    <cellStyle name="Note 9 6 2 3 2" xfId="16861" xr:uid="{00000000-0005-0000-0000-00003D410000}"/>
    <cellStyle name="Note 9 6 2 4" xfId="16862" xr:uid="{00000000-0005-0000-0000-00003E410000}"/>
    <cellStyle name="Note 9 6 2 4 2" xfId="16863" xr:uid="{00000000-0005-0000-0000-00003F410000}"/>
    <cellStyle name="Note 9 6 2 5" xfId="16864" xr:uid="{00000000-0005-0000-0000-000040410000}"/>
    <cellStyle name="Note 9 6 2 5 2" xfId="16865" xr:uid="{00000000-0005-0000-0000-000041410000}"/>
    <cellStyle name="Note 9 6 2 6" xfId="16866" xr:uid="{00000000-0005-0000-0000-000042410000}"/>
    <cellStyle name="Note 9 6 2 6 2" xfId="16867" xr:uid="{00000000-0005-0000-0000-000043410000}"/>
    <cellStyle name="Note 9 6 2 7" xfId="16868" xr:uid="{00000000-0005-0000-0000-000044410000}"/>
    <cellStyle name="Note 9 6 2 7 2" xfId="16869" xr:uid="{00000000-0005-0000-0000-000045410000}"/>
    <cellStyle name="Note 9 6 2 8" xfId="16870" xr:uid="{00000000-0005-0000-0000-000046410000}"/>
    <cellStyle name="Note 9 6 2 8 2" xfId="16871" xr:uid="{00000000-0005-0000-0000-000047410000}"/>
    <cellStyle name="Note 9 6 2 9" xfId="16872" xr:uid="{00000000-0005-0000-0000-000048410000}"/>
    <cellStyle name="Note 9 6 2 9 2" xfId="16873" xr:uid="{00000000-0005-0000-0000-000049410000}"/>
    <cellStyle name="Note 9 6 3" xfId="16874" xr:uid="{00000000-0005-0000-0000-00004A410000}"/>
    <cellStyle name="Note 9 6 3 10" xfId="16875" xr:uid="{00000000-0005-0000-0000-00004B410000}"/>
    <cellStyle name="Note 9 6 3 10 2" xfId="16876" xr:uid="{00000000-0005-0000-0000-00004C410000}"/>
    <cellStyle name="Note 9 6 3 11" xfId="16877" xr:uid="{00000000-0005-0000-0000-00004D410000}"/>
    <cellStyle name="Note 9 6 3 11 2" xfId="16878" xr:uid="{00000000-0005-0000-0000-00004E410000}"/>
    <cellStyle name="Note 9 6 3 12" xfId="16879" xr:uid="{00000000-0005-0000-0000-00004F410000}"/>
    <cellStyle name="Note 9 6 3 12 2" xfId="16880" xr:uid="{00000000-0005-0000-0000-000050410000}"/>
    <cellStyle name="Note 9 6 3 13" xfId="16881" xr:uid="{00000000-0005-0000-0000-000051410000}"/>
    <cellStyle name="Note 9 6 3 13 2" xfId="16882" xr:uid="{00000000-0005-0000-0000-000052410000}"/>
    <cellStyle name="Note 9 6 3 14" xfId="16883" xr:uid="{00000000-0005-0000-0000-000053410000}"/>
    <cellStyle name="Note 9 6 3 14 2" xfId="16884" xr:uid="{00000000-0005-0000-0000-000054410000}"/>
    <cellStyle name="Note 9 6 3 15" xfId="16885" xr:uid="{00000000-0005-0000-0000-000055410000}"/>
    <cellStyle name="Note 9 6 3 15 2" xfId="16886" xr:uid="{00000000-0005-0000-0000-000056410000}"/>
    <cellStyle name="Note 9 6 3 16" xfId="16887" xr:uid="{00000000-0005-0000-0000-000057410000}"/>
    <cellStyle name="Note 9 6 3 2" xfId="16888" xr:uid="{00000000-0005-0000-0000-000058410000}"/>
    <cellStyle name="Note 9 6 3 2 2" xfId="16889" xr:uid="{00000000-0005-0000-0000-000059410000}"/>
    <cellStyle name="Note 9 6 3 3" xfId="16890" xr:uid="{00000000-0005-0000-0000-00005A410000}"/>
    <cellStyle name="Note 9 6 3 3 2" xfId="16891" xr:uid="{00000000-0005-0000-0000-00005B410000}"/>
    <cellStyle name="Note 9 6 3 4" xfId="16892" xr:uid="{00000000-0005-0000-0000-00005C410000}"/>
    <cellStyle name="Note 9 6 3 4 2" xfId="16893" xr:uid="{00000000-0005-0000-0000-00005D410000}"/>
    <cellStyle name="Note 9 6 3 5" xfId="16894" xr:uid="{00000000-0005-0000-0000-00005E410000}"/>
    <cellStyle name="Note 9 6 3 5 2" xfId="16895" xr:uid="{00000000-0005-0000-0000-00005F410000}"/>
    <cellStyle name="Note 9 6 3 6" xfId="16896" xr:uid="{00000000-0005-0000-0000-000060410000}"/>
    <cellStyle name="Note 9 6 3 6 2" xfId="16897" xr:uid="{00000000-0005-0000-0000-000061410000}"/>
    <cellStyle name="Note 9 6 3 7" xfId="16898" xr:uid="{00000000-0005-0000-0000-000062410000}"/>
    <cellStyle name="Note 9 6 3 7 2" xfId="16899" xr:uid="{00000000-0005-0000-0000-000063410000}"/>
    <cellStyle name="Note 9 6 3 8" xfId="16900" xr:uid="{00000000-0005-0000-0000-000064410000}"/>
    <cellStyle name="Note 9 6 3 8 2" xfId="16901" xr:uid="{00000000-0005-0000-0000-000065410000}"/>
    <cellStyle name="Note 9 6 3 9" xfId="16902" xr:uid="{00000000-0005-0000-0000-000066410000}"/>
    <cellStyle name="Note 9 6 3 9 2" xfId="16903" xr:uid="{00000000-0005-0000-0000-000067410000}"/>
    <cellStyle name="Note 9 6 4" xfId="16904" xr:uid="{00000000-0005-0000-0000-000068410000}"/>
    <cellStyle name="Note 9 6 4 10" xfId="16905" xr:uid="{00000000-0005-0000-0000-000069410000}"/>
    <cellStyle name="Note 9 6 4 10 2" xfId="16906" xr:uid="{00000000-0005-0000-0000-00006A410000}"/>
    <cellStyle name="Note 9 6 4 11" xfId="16907" xr:uid="{00000000-0005-0000-0000-00006B410000}"/>
    <cellStyle name="Note 9 6 4 11 2" xfId="16908" xr:uid="{00000000-0005-0000-0000-00006C410000}"/>
    <cellStyle name="Note 9 6 4 12" xfId="16909" xr:uid="{00000000-0005-0000-0000-00006D410000}"/>
    <cellStyle name="Note 9 6 4 12 2" xfId="16910" xr:uid="{00000000-0005-0000-0000-00006E410000}"/>
    <cellStyle name="Note 9 6 4 13" xfId="16911" xr:uid="{00000000-0005-0000-0000-00006F410000}"/>
    <cellStyle name="Note 9 6 4 13 2" xfId="16912" xr:uid="{00000000-0005-0000-0000-000070410000}"/>
    <cellStyle name="Note 9 6 4 14" xfId="16913" xr:uid="{00000000-0005-0000-0000-000071410000}"/>
    <cellStyle name="Note 9 6 4 14 2" xfId="16914" xr:uid="{00000000-0005-0000-0000-000072410000}"/>
    <cellStyle name="Note 9 6 4 15" xfId="16915" xr:uid="{00000000-0005-0000-0000-000073410000}"/>
    <cellStyle name="Note 9 6 4 15 2" xfId="16916" xr:uid="{00000000-0005-0000-0000-000074410000}"/>
    <cellStyle name="Note 9 6 4 16" xfId="16917" xr:uid="{00000000-0005-0000-0000-000075410000}"/>
    <cellStyle name="Note 9 6 4 2" xfId="16918" xr:uid="{00000000-0005-0000-0000-000076410000}"/>
    <cellStyle name="Note 9 6 4 2 2" xfId="16919" xr:uid="{00000000-0005-0000-0000-000077410000}"/>
    <cellStyle name="Note 9 6 4 3" xfId="16920" xr:uid="{00000000-0005-0000-0000-000078410000}"/>
    <cellStyle name="Note 9 6 4 3 2" xfId="16921" xr:uid="{00000000-0005-0000-0000-000079410000}"/>
    <cellStyle name="Note 9 6 4 4" xfId="16922" xr:uid="{00000000-0005-0000-0000-00007A410000}"/>
    <cellStyle name="Note 9 6 4 4 2" xfId="16923" xr:uid="{00000000-0005-0000-0000-00007B410000}"/>
    <cellStyle name="Note 9 6 4 5" xfId="16924" xr:uid="{00000000-0005-0000-0000-00007C410000}"/>
    <cellStyle name="Note 9 6 4 5 2" xfId="16925" xr:uid="{00000000-0005-0000-0000-00007D410000}"/>
    <cellStyle name="Note 9 6 4 6" xfId="16926" xr:uid="{00000000-0005-0000-0000-00007E410000}"/>
    <cellStyle name="Note 9 6 4 6 2" xfId="16927" xr:uid="{00000000-0005-0000-0000-00007F410000}"/>
    <cellStyle name="Note 9 6 4 7" xfId="16928" xr:uid="{00000000-0005-0000-0000-000080410000}"/>
    <cellStyle name="Note 9 6 4 7 2" xfId="16929" xr:uid="{00000000-0005-0000-0000-000081410000}"/>
    <cellStyle name="Note 9 6 4 8" xfId="16930" xr:uid="{00000000-0005-0000-0000-000082410000}"/>
    <cellStyle name="Note 9 6 4 8 2" xfId="16931" xr:uid="{00000000-0005-0000-0000-000083410000}"/>
    <cellStyle name="Note 9 6 4 9" xfId="16932" xr:uid="{00000000-0005-0000-0000-000084410000}"/>
    <cellStyle name="Note 9 6 4 9 2" xfId="16933" xr:uid="{00000000-0005-0000-0000-000085410000}"/>
    <cellStyle name="Note 9 6 5" xfId="16934" xr:uid="{00000000-0005-0000-0000-000086410000}"/>
    <cellStyle name="Note 9 6 5 10" xfId="16935" xr:uid="{00000000-0005-0000-0000-000087410000}"/>
    <cellStyle name="Note 9 6 5 10 2" xfId="16936" xr:uid="{00000000-0005-0000-0000-000088410000}"/>
    <cellStyle name="Note 9 6 5 11" xfId="16937" xr:uid="{00000000-0005-0000-0000-000089410000}"/>
    <cellStyle name="Note 9 6 5 11 2" xfId="16938" xr:uid="{00000000-0005-0000-0000-00008A410000}"/>
    <cellStyle name="Note 9 6 5 12" xfId="16939" xr:uid="{00000000-0005-0000-0000-00008B410000}"/>
    <cellStyle name="Note 9 6 5 12 2" xfId="16940" xr:uid="{00000000-0005-0000-0000-00008C410000}"/>
    <cellStyle name="Note 9 6 5 13" xfId="16941" xr:uid="{00000000-0005-0000-0000-00008D410000}"/>
    <cellStyle name="Note 9 6 5 13 2" xfId="16942" xr:uid="{00000000-0005-0000-0000-00008E410000}"/>
    <cellStyle name="Note 9 6 5 14" xfId="16943" xr:uid="{00000000-0005-0000-0000-00008F410000}"/>
    <cellStyle name="Note 9 6 5 14 2" xfId="16944" xr:uid="{00000000-0005-0000-0000-000090410000}"/>
    <cellStyle name="Note 9 6 5 15" xfId="16945" xr:uid="{00000000-0005-0000-0000-000091410000}"/>
    <cellStyle name="Note 9 6 5 2" xfId="16946" xr:uid="{00000000-0005-0000-0000-000092410000}"/>
    <cellStyle name="Note 9 6 5 2 2" xfId="16947" xr:uid="{00000000-0005-0000-0000-000093410000}"/>
    <cellStyle name="Note 9 6 5 3" xfId="16948" xr:uid="{00000000-0005-0000-0000-000094410000}"/>
    <cellStyle name="Note 9 6 5 3 2" xfId="16949" xr:uid="{00000000-0005-0000-0000-000095410000}"/>
    <cellStyle name="Note 9 6 5 4" xfId="16950" xr:uid="{00000000-0005-0000-0000-000096410000}"/>
    <cellStyle name="Note 9 6 5 4 2" xfId="16951" xr:uid="{00000000-0005-0000-0000-000097410000}"/>
    <cellStyle name="Note 9 6 5 5" xfId="16952" xr:uid="{00000000-0005-0000-0000-000098410000}"/>
    <cellStyle name="Note 9 6 5 5 2" xfId="16953" xr:uid="{00000000-0005-0000-0000-000099410000}"/>
    <cellStyle name="Note 9 6 5 6" xfId="16954" xr:uid="{00000000-0005-0000-0000-00009A410000}"/>
    <cellStyle name="Note 9 6 5 6 2" xfId="16955" xr:uid="{00000000-0005-0000-0000-00009B410000}"/>
    <cellStyle name="Note 9 6 5 7" xfId="16956" xr:uid="{00000000-0005-0000-0000-00009C410000}"/>
    <cellStyle name="Note 9 6 5 7 2" xfId="16957" xr:uid="{00000000-0005-0000-0000-00009D410000}"/>
    <cellStyle name="Note 9 6 5 8" xfId="16958" xr:uid="{00000000-0005-0000-0000-00009E410000}"/>
    <cellStyle name="Note 9 6 5 8 2" xfId="16959" xr:uid="{00000000-0005-0000-0000-00009F410000}"/>
    <cellStyle name="Note 9 6 5 9" xfId="16960" xr:uid="{00000000-0005-0000-0000-0000A0410000}"/>
    <cellStyle name="Note 9 6 5 9 2" xfId="16961" xr:uid="{00000000-0005-0000-0000-0000A1410000}"/>
    <cellStyle name="Note 9 6 6" xfId="16962" xr:uid="{00000000-0005-0000-0000-0000A2410000}"/>
    <cellStyle name="Note 9 6 6 2" xfId="16963" xr:uid="{00000000-0005-0000-0000-0000A3410000}"/>
    <cellStyle name="Note 9 6 7" xfId="16964" xr:uid="{00000000-0005-0000-0000-0000A4410000}"/>
    <cellStyle name="Note 9 6 7 2" xfId="16965" xr:uid="{00000000-0005-0000-0000-0000A5410000}"/>
    <cellStyle name="Note 9 6 8" xfId="16966" xr:uid="{00000000-0005-0000-0000-0000A6410000}"/>
    <cellStyle name="Note 9 6 8 2" xfId="16967" xr:uid="{00000000-0005-0000-0000-0000A7410000}"/>
    <cellStyle name="Note 9 6 9" xfId="16968" xr:uid="{00000000-0005-0000-0000-0000A8410000}"/>
    <cellStyle name="Note 9 6 9 2" xfId="16969" xr:uid="{00000000-0005-0000-0000-0000A9410000}"/>
    <cellStyle name="Note 9 7" xfId="16970" xr:uid="{00000000-0005-0000-0000-0000AA410000}"/>
    <cellStyle name="Note 9 7 10" xfId="16971" xr:uid="{00000000-0005-0000-0000-0000AB410000}"/>
    <cellStyle name="Note 9 7 10 2" xfId="16972" xr:uid="{00000000-0005-0000-0000-0000AC410000}"/>
    <cellStyle name="Note 9 7 11" xfId="16973" xr:uid="{00000000-0005-0000-0000-0000AD410000}"/>
    <cellStyle name="Note 9 7 11 2" xfId="16974" xr:uid="{00000000-0005-0000-0000-0000AE410000}"/>
    <cellStyle name="Note 9 7 12" xfId="16975" xr:uid="{00000000-0005-0000-0000-0000AF410000}"/>
    <cellStyle name="Note 9 7 12 2" xfId="16976" xr:uid="{00000000-0005-0000-0000-0000B0410000}"/>
    <cellStyle name="Note 9 7 13" xfId="16977" xr:uid="{00000000-0005-0000-0000-0000B1410000}"/>
    <cellStyle name="Note 9 7 13 2" xfId="16978" xr:uid="{00000000-0005-0000-0000-0000B2410000}"/>
    <cellStyle name="Note 9 7 14" xfId="16979" xr:uid="{00000000-0005-0000-0000-0000B3410000}"/>
    <cellStyle name="Note 9 7 14 2" xfId="16980" xr:uid="{00000000-0005-0000-0000-0000B4410000}"/>
    <cellStyle name="Note 9 7 15" xfId="16981" xr:uid="{00000000-0005-0000-0000-0000B5410000}"/>
    <cellStyle name="Note 9 7 15 2" xfId="16982" xr:uid="{00000000-0005-0000-0000-0000B6410000}"/>
    <cellStyle name="Note 9 7 16" xfId="16983" xr:uid="{00000000-0005-0000-0000-0000B7410000}"/>
    <cellStyle name="Note 9 7 16 2" xfId="16984" xr:uid="{00000000-0005-0000-0000-0000B8410000}"/>
    <cellStyle name="Note 9 7 17" xfId="16985" xr:uid="{00000000-0005-0000-0000-0000B9410000}"/>
    <cellStyle name="Note 9 7 17 2" xfId="16986" xr:uid="{00000000-0005-0000-0000-0000BA410000}"/>
    <cellStyle name="Note 9 7 18" xfId="16987" xr:uid="{00000000-0005-0000-0000-0000BB410000}"/>
    <cellStyle name="Note 9 7 18 2" xfId="16988" xr:uid="{00000000-0005-0000-0000-0000BC410000}"/>
    <cellStyle name="Note 9 7 19" xfId="16989" xr:uid="{00000000-0005-0000-0000-0000BD410000}"/>
    <cellStyle name="Note 9 7 2" xfId="16990" xr:uid="{00000000-0005-0000-0000-0000BE410000}"/>
    <cellStyle name="Note 9 7 2 10" xfId="16991" xr:uid="{00000000-0005-0000-0000-0000BF410000}"/>
    <cellStyle name="Note 9 7 2 10 2" xfId="16992" xr:uid="{00000000-0005-0000-0000-0000C0410000}"/>
    <cellStyle name="Note 9 7 2 11" xfId="16993" xr:uid="{00000000-0005-0000-0000-0000C1410000}"/>
    <cellStyle name="Note 9 7 2 11 2" xfId="16994" xr:uid="{00000000-0005-0000-0000-0000C2410000}"/>
    <cellStyle name="Note 9 7 2 12" xfId="16995" xr:uid="{00000000-0005-0000-0000-0000C3410000}"/>
    <cellStyle name="Note 9 7 2 12 2" xfId="16996" xr:uid="{00000000-0005-0000-0000-0000C4410000}"/>
    <cellStyle name="Note 9 7 2 13" xfId="16997" xr:uid="{00000000-0005-0000-0000-0000C5410000}"/>
    <cellStyle name="Note 9 7 2 13 2" xfId="16998" xr:uid="{00000000-0005-0000-0000-0000C6410000}"/>
    <cellStyle name="Note 9 7 2 14" xfId="16999" xr:uid="{00000000-0005-0000-0000-0000C7410000}"/>
    <cellStyle name="Note 9 7 2 14 2" xfId="17000" xr:uid="{00000000-0005-0000-0000-0000C8410000}"/>
    <cellStyle name="Note 9 7 2 15" xfId="17001" xr:uid="{00000000-0005-0000-0000-0000C9410000}"/>
    <cellStyle name="Note 9 7 2 15 2" xfId="17002" xr:uid="{00000000-0005-0000-0000-0000CA410000}"/>
    <cellStyle name="Note 9 7 2 16" xfId="17003" xr:uid="{00000000-0005-0000-0000-0000CB410000}"/>
    <cellStyle name="Note 9 7 2 16 2" xfId="17004" xr:uid="{00000000-0005-0000-0000-0000CC410000}"/>
    <cellStyle name="Note 9 7 2 17" xfId="17005" xr:uid="{00000000-0005-0000-0000-0000CD410000}"/>
    <cellStyle name="Note 9 7 2 17 2" xfId="17006" xr:uid="{00000000-0005-0000-0000-0000CE410000}"/>
    <cellStyle name="Note 9 7 2 18" xfId="17007" xr:uid="{00000000-0005-0000-0000-0000CF410000}"/>
    <cellStyle name="Note 9 7 2 2" xfId="17008" xr:uid="{00000000-0005-0000-0000-0000D0410000}"/>
    <cellStyle name="Note 9 7 2 2 2" xfId="17009" xr:uid="{00000000-0005-0000-0000-0000D1410000}"/>
    <cellStyle name="Note 9 7 2 3" xfId="17010" xr:uid="{00000000-0005-0000-0000-0000D2410000}"/>
    <cellStyle name="Note 9 7 2 3 2" xfId="17011" xr:uid="{00000000-0005-0000-0000-0000D3410000}"/>
    <cellStyle name="Note 9 7 2 4" xfId="17012" xr:uid="{00000000-0005-0000-0000-0000D4410000}"/>
    <cellStyle name="Note 9 7 2 4 2" xfId="17013" xr:uid="{00000000-0005-0000-0000-0000D5410000}"/>
    <cellStyle name="Note 9 7 2 5" xfId="17014" xr:uid="{00000000-0005-0000-0000-0000D6410000}"/>
    <cellStyle name="Note 9 7 2 5 2" xfId="17015" xr:uid="{00000000-0005-0000-0000-0000D7410000}"/>
    <cellStyle name="Note 9 7 2 6" xfId="17016" xr:uid="{00000000-0005-0000-0000-0000D8410000}"/>
    <cellStyle name="Note 9 7 2 6 2" xfId="17017" xr:uid="{00000000-0005-0000-0000-0000D9410000}"/>
    <cellStyle name="Note 9 7 2 7" xfId="17018" xr:uid="{00000000-0005-0000-0000-0000DA410000}"/>
    <cellStyle name="Note 9 7 2 7 2" xfId="17019" xr:uid="{00000000-0005-0000-0000-0000DB410000}"/>
    <cellStyle name="Note 9 7 2 8" xfId="17020" xr:uid="{00000000-0005-0000-0000-0000DC410000}"/>
    <cellStyle name="Note 9 7 2 8 2" xfId="17021" xr:uid="{00000000-0005-0000-0000-0000DD410000}"/>
    <cellStyle name="Note 9 7 2 9" xfId="17022" xr:uid="{00000000-0005-0000-0000-0000DE410000}"/>
    <cellStyle name="Note 9 7 2 9 2" xfId="17023" xr:uid="{00000000-0005-0000-0000-0000DF410000}"/>
    <cellStyle name="Note 9 7 3" xfId="17024" xr:uid="{00000000-0005-0000-0000-0000E0410000}"/>
    <cellStyle name="Note 9 7 3 10" xfId="17025" xr:uid="{00000000-0005-0000-0000-0000E1410000}"/>
    <cellStyle name="Note 9 7 3 10 2" xfId="17026" xr:uid="{00000000-0005-0000-0000-0000E2410000}"/>
    <cellStyle name="Note 9 7 3 11" xfId="17027" xr:uid="{00000000-0005-0000-0000-0000E3410000}"/>
    <cellStyle name="Note 9 7 3 11 2" xfId="17028" xr:uid="{00000000-0005-0000-0000-0000E4410000}"/>
    <cellStyle name="Note 9 7 3 12" xfId="17029" xr:uid="{00000000-0005-0000-0000-0000E5410000}"/>
    <cellStyle name="Note 9 7 3 12 2" xfId="17030" xr:uid="{00000000-0005-0000-0000-0000E6410000}"/>
    <cellStyle name="Note 9 7 3 13" xfId="17031" xr:uid="{00000000-0005-0000-0000-0000E7410000}"/>
    <cellStyle name="Note 9 7 3 13 2" xfId="17032" xr:uid="{00000000-0005-0000-0000-0000E8410000}"/>
    <cellStyle name="Note 9 7 3 14" xfId="17033" xr:uid="{00000000-0005-0000-0000-0000E9410000}"/>
    <cellStyle name="Note 9 7 3 14 2" xfId="17034" xr:uid="{00000000-0005-0000-0000-0000EA410000}"/>
    <cellStyle name="Note 9 7 3 15" xfId="17035" xr:uid="{00000000-0005-0000-0000-0000EB410000}"/>
    <cellStyle name="Note 9 7 3 15 2" xfId="17036" xr:uid="{00000000-0005-0000-0000-0000EC410000}"/>
    <cellStyle name="Note 9 7 3 16" xfId="17037" xr:uid="{00000000-0005-0000-0000-0000ED410000}"/>
    <cellStyle name="Note 9 7 3 2" xfId="17038" xr:uid="{00000000-0005-0000-0000-0000EE410000}"/>
    <cellStyle name="Note 9 7 3 2 2" xfId="17039" xr:uid="{00000000-0005-0000-0000-0000EF410000}"/>
    <cellStyle name="Note 9 7 3 3" xfId="17040" xr:uid="{00000000-0005-0000-0000-0000F0410000}"/>
    <cellStyle name="Note 9 7 3 3 2" xfId="17041" xr:uid="{00000000-0005-0000-0000-0000F1410000}"/>
    <cellStyle name="Note 9 7 3 4" xfId="17042" xr:uid="{00000000-0005-0000-0000-0000F2410000}"/>
    <cellStyle name="Note 9 7 3 4 2" xfId="17043" xr:uid="{00000000-0005-0000-0000-0000F3410000}"/>
    <cellStyle name="Note 9 7 3 5" xfId="17044" xr:uid="{00000000-0005-0000-0000-0000F4410000}"/>
    <cellStyle name="Note 9 7 3 5 2" xfId="17045" xr:uid="{00000000-0005-0000-0000-0000F5410000}"/>
    <cellStyle name="Note 9 7 3 6" xfId="17046" xr:uid="{00000000-0005-0000-0000-0000F6410000}"/>
    <cellStyle name="Note 9 7 3 6 2" xfId="17047" xr:uid="{00000000-0005-0000-0000-0000F7410000}"/>
    <cellStyle name="Note 9 7 3 7" xfId="17048" xr:uid="{00000000-0005-0000-0000-0000F8410000}"/>
    <cellStyle name="Note 9 7 3 7 2" xfId="17049" xr:uid="{00000000-0005-0000-0000-0000F9410000}"/>
    <cellStyle name="Note 9 7 3 8" xfId="17050" xr:uid="{00000000-0005-0000-0000-0000FA410000}"/>
    <cellStyle name="Note 9 7 3 8 2" xfId="17051" xr:uid="{00000000-0005-0000-0000-0000FB410000}"/>
    <cellStyle name="Note 9 7 3 9" xfId="17052" xr:uid="{00000000-0005-0000-0000-0000FC410000}"/>
    <cellStyle name="Note 9 7 3 9 2" xfId="17053" xr:uid="{00000000-0005-0000-0000-0000FD410000}"/>
    <cellStyle name="Note 9 7 4" xfId="17054" xr:uid="{00000000-0005-0000-0000-0000FE410000}"/>
    <cellStyle name="Note 9 7 4 10" xfId="17055" xr:uid="{00000000-0005-0000-0000-0000FF410000}"/>
    <cellStyle name="Note 9 7 4 10 2" xfId="17056" xr:uid="{00000000-0005-0000-0000-000000420000}"/>
    <cellStyle name="Note 9 7 4 11" xfId="17057" xr:uid="{00000000-0005-0000-0000-000001420000}"/>
    <cellStyle name="Note 9 7 4 11 2" xfId="17058" xr:uid="{00000000-0005-0000-0000-000002420000}"/>
    <cellStyle name="Note 9 7 4 12" xfId="17059" xr:uid="{00000000-0005-0000-0000-000003420000}"/>
    <cellStyle name="Note 9 7 4 12 2" xfId="17060" xr:uid="{00000000-0005-0000-0000-000004420000}"/>
    <cellStyle name="Note 9 7 4 13" xfId="17061" xr:uid="{00000000-0005-0000-0000-000005420000}"/>
    <cellStyle name="Note 9 7 4 13 2" xfId="17062" xr:uid="{00000000-0005-0000-0000-000006420000}"/>
    <cellStyle name="Note 9 7 4 14" xfId="17063" xr:uid="{00000000-0005-0000-0000-000007420000}"/>
    <cellStyle name="Note 9 7 4 14 2" xfId="17064" xr:uid="{00000000-0005-0000-0000-000008420000}"/>
    <cellStyle name="Note 9 7 4 15" xfId="17065" xr:uid="{00000000-0005-0000-0000-000009420000}"/>
    <cellStyle name="Note 9 7 4 15 2" xfId="17066" xr:uid="{00000000-0005-0000-0000-00000A420000}"/>
    <cellStyle name="Note 9 7 4 16" xfId="17067" xr:uid="{00000000-0005-0000-0000-00000B420000}"/>
    <cellStyle name="Note 9 7 4 2" xfId="17068" xr:uid="{00000000-0005-0000-0000-00000C420000}"/>
    <cellStyle name="Note 9 7 4 2 2" xfId="17069" xr:uid="{00000000-0005-0000-0000-00000D420000}"/>
    <cellStyle name="Note 9 7 4 3" xfId="17070" xr:uid="{00000000-0005-0000-0000-00000E420000}"/>
    <cellStyle name="Note 9 7 4 3 2" xfId="17071" xr:uid="{00000000-0005-0000-0000-00000F420000}"/>
    <cellStyle name="Note 9 7 4 4" xfId="17072" xr:uid="{00000000-0005-0000-0000-000010420000}"/>
    <cellStyle name="Note 9 7 4 4 2" xfId="17073" xr:uid="{00000000-0005-0000-0000-000011420000}"/>
    <cellStyle name="Note 9 7 4 5" xfId="17074" xr:uid="{00000000-0005-0000-0000-000012420000}"/>
    <cellStyle name="Note 9 7 4 5 2" xfId="17075" xr:uid="{00000000-0005-0000-0000-000013420000}"/>
    <cellStyle name="Note 9 7 4 6" xfId="17076" xr:uid="{00000000-0005-0000-0000-000014420000}"/>
    <cellStyle name="Note 9 7 4 6 2" xfId="17077" xr:uid="{00000000-0005-0000-0000-000015420000}"/>
    <cellStyle name="Note 9 7 4 7" xfId="17078" xr:uid="{00000000-0005-0000-0000-000016420000}"/>
    <cellStyle name="Note 9 7 4 7 2" xfId="17079" xr:uid="{00000000-0005-0000-0000-000017420000}"/>
    <cellStyle name="Note 9 7 4 8" xfId="17080" xr:uid="{00000000-0005-0000-0000-000018420000}"/>
    <cellStyle name="Note 9 7 4 8 2" xfId="17081" xr:uid="{00000000-0005-0000-0000-000019420000}"/>
    <cellStyle name="Note 9 7 4 9" xfId="17082" xr:uid="{00000000-0005-0000-0000-00001A420000}"/>
    <cellStyle name="Note 9 7 4 9 2" xfId="17083" xr:uid="{00000000-0005-0000-0000-00001B420000}"/>
    <cellStyle name="Note 9 7 5" xfId="17084" xr:uid="{00000000-0005-0000-0000-00001C420000}"/>
    <cellStyle name="Note 9 7 5 10" xfId="17085" xr:uid="{00000000-0005-0000-0000-00001D420000}"/>
    <cellStyle name="Note 9 7 5 10 2" xfId="17086" xr:uid="{00000000-0005-0000-0000-00001E420000}"/>
    <cellStyle name="Note 9 7 5 11" xfId="17087" xr:uid="{00000000-0005-0000-0000-00001F420000}"/>
    <cellStyle name="Note 9 7 5 11 2" xfId="17088" xr:uid="{00000000-0005-0000-0000-000020420000}"/>
    <cellStyle name="Note 9 7 5 12" xfId="17089" xr:uid="{00000000-0005-0000-0000-000021420000}"/>
    <cellStyle name="Note 9 7 5 12 2" xfId="17090" xr:uid="{00000000-0005-0000-0000-000022420000}"/>
    <cellStyle name="Note 9 7 5 13" xfId="17091" xr:uid="{00000000-0005-0000-0000-000023420000}"/>
    <cellStyle name="Note 9 7 5 13 2" xfId="17092" xr:uid="{00000000-0005-0000-0000-000024420000}"/>
    <cellStyle name="Note 9 7 5 14" xfId="17093" xr:uid="{00000000-0005-0000-0000-000025420000}"/>
    <cellStyle name="Note 9 7 5 14 2" xfId="17094" xr:uid="{00000000-0005-0000-0000-000026420000}"/>
    <cellStyle name="Note 9 7 5 15" xfId="17095" xr:uid="{00000000-0005-0000-0000-000027420000}"/>
    <cellStyle name="Note 9 7 5 2" xfId="17096" xr:uid="{00000000-0005-0000-0000-000028420000}"/>
    <cellStyle name="Note 9 7 5 2 2" xfId="17097" xr:uid="{00000000-0005-0000-0000-000029420000}"/>
    <cellStyle name="Note 9 7 5 3" xfId="17098" xr:uid="{00000000-0005-0000-0000-00002A420000}"/>
    <cellStyle name="Note 9 7 5 3 2" xfId="17099" xr:uid="{00000000-0005-0000-0000-00002B420000}"/>
    <cellStyle name="Note 9 7 5 4" xfId="17100" xr:uid="{00000000-0005-0000-0000-00002C420000}"/>
    <cellStyle name="Note 9 7 5 4 2" xfId="17101" xr:uid="{00000000-0005-0000-0000-00002D420000}"/>
    <cellStyle name="Note 9 7 5 5" xfId="17102" xr:uid="{00000000-0005-0000-0000-00002E420000}"/>
    <cellStyle name="Note 9 7 5 5 2" xfId="17103" xr:uid="{00000000-0005-0000-0000-00002F420000}"/>
    <cellStyle name="Note 9 7 5 6" xfId="17104" xr:uid="{00000000-0005-0000-0000-000030420000}"/>
    <cellStyle name="Note 9 7 5 6 2" xfId="17105" xr:uid="{00000000-0005-0000-0000-000031420000}"/>
    <cellStyle name="Note 9 7 5 7" xfId="17106" xr:uid="{00000000-0005-0000-0000-000032420000}"/>
    <cellStyle name="Note 9 7 5 7 2" xfId="17107" xr:uid="{00000000-0005-0000-0000-000033420000}"/>
    <cellStyle name="Note 9 7 5 8" xfId="17108" xr:uid="{00000000-0005-0000-0000-000034420000}"/>
    <cellStyle name="Note 9 7 5 8 2" xfId="17109" xr:uid="{00000000-0005-0000-0000-000035420000}"/>
    <cellStyle name="Note 9 7 5 9" xfId="17110" xr:uid="{00000000-0005-0000-0000-000036420000}"/>
    <cellStyle name="Note 9 7 5 9 2" xfId="17111" xr:uid="{00000000-0005-0000-0000-000037420000}"/>
    <cellStyle name="Note 9 7 6" xfId="17112" xr:uid="{00000000-0005-0000-0000-000038420000}"/>
    <cellStyle name="Note 9 7 6 2" xfId="17113" xr:uid="{00000000-0005-0000-0000-000039420000}"/>
    <cellStyle name="Note 9 7 7" xfId="17114" xr:uid="{00000000-0005-0000-0000-00003A420000}"/>
    <cellStyle name="Note 9 7 7 2" xfId="17115" xr:uid="{00000000-0005-0000-0000-00003B420000}"/>
    <cellStyle name="Note 9 7 8" xfId="17116" xr:uid="{00000000-0005-0000-0000-00003C420000}"/>
    <cellStyle name="Note 9 7 8 2" xfId="17117" xr:uid="{00000000-0005-0000-0000-00003D420000}"/>
    <cellStyle name="Note 9 7 9" xfId="17118" xr:uid="{00000000-0005-0000-0000-00003E420000}"/>
    <cellStyle name="Note 9 7 9 2" xfId="17119" xr:uid="{00000000-0005-0000-0000-00003F420000}"/>
    <cellStyle name="Note 9 8" xfId="17120" xr:uid="{00000000-0005-0000-0000-000040420000}"/>
    <cellStyle name="Note 9 8 10" xfId="17121" xr:uid="{00000000-0005-0000-0000-000041420000}"/>
    <cellStyle name="Note 9 8 10 2" xfId="17122" xr:uid="{00000000-0005-0000-0000-000042420000}"/>
    <cellStyle name="Note 9 8 11" xfId="17123" xr:uid="{00000000-0005-0000-0000-000043420000}"/>
    <cellStyle name="Note 9 8 11 2" xfId="17124" xr:uid="{00000000-0005-0000-0000-000044420000}"/>
    <cellStyle name="Note 9 8 12" xfId="17125" xr:uid="{00000000-0005-0000-0000-000045420000}"/>
    <cellStyle name="Note 9 8 12 2" xfId="17126" xr:uid="{00000000-0005-0000-0000-000046420000}"/>
    <cellStyle name="Note 9 8 13" xfId="17127" xr:uid="{00000000-0005-0000-0000-000047420000}"/>
    <cellStyle name="Note 9 8 13 2" xfId="17128" xr:uid="{00000000-0005-0000-0000-000048420000}"/>
    <cellStyle name="Note 9 8 14" xfId="17129" xr:uid="{00000000-0005-0000-0000-000049420000}"/>
    <cellStyle name="Note 9 8 14 2" xfId="17130" xr:uid="{00000000-0005-0000-0000-00004A420000}"/>
    <cellStyle name="Note 9 8 15" xfId="17131" xr:uid="{00000000-0005-0000-0000-00004B420000}"/>
    <cellStyle name="Note 9 8 15 2" xfId="17132" xr:uid="{00000000-0005-0000-0000-00004C420000}"/>
    <cellStyle name="Note 9 8 16" xfId="17133" xr:uid="{00000000-0005-0000-0000-00004D420000}"/>
    <cellStyle name="Note 9 8 16 2" xfId="17134" xr:uid="{00000000-0005-0000-0000-00004E420000}"/>
    <cellStyle name="Note 9 8 17" xfId="17135" xr:uid="{00000000-0005-0000-0000-00004F420000}"/>
    <cellStyle name="Note 9 8 17 2" xfId="17136" xr:uid="{00000000-0005-0000-0000-000050420000}"/>
    <cellStyle name="Note 9 8 18" xfId="17137" xr:uid="{00000000-0005-0000-0000-000051420000}"/>
    <cellStyle name="Note 9 8 2" xfId="17138" xr:uid="{00000000-0005-0000-0000-000052420000}"/>
    <cellStyle name="Note 9 8 2 10" xfId="17139" xr:uid="{00000000-0005-0000-0000-000053420000}"/>
    <cellStyle name="Note 9 8 2 10 2" xfId="17140" xr:uid="{00000000-0005-0000-0000-000054420000}"/>
    <cellStyle name="Note 9 8 2 11" xfId="17141" xr:uid="{00000000-0005-0000-0000-000055420000}"/>
    <cellStyle name="Note 9 8 2 11 2" xfId="17142" xr:uid="{00000000-0005-0000-0000-000056420000}"/>
    <cellStyle name="Note 9 8 2 12" xfId="17143" xr:uid="{00000000-0005-0000-0000-000057420000}"/>
    <cellStyle name="Note 9 8 2 12 2" xfId="17144" xr:uid="{00000000-0005-0000-0000-000058420000}"/>
    <cellStyle name="Note 9 8 2 13" xfId="17145" xr:uid="{00000000-0005-0000-0000-000059420000}"/>
    <cellStyle name="Note 9 8 2 13 2" xfId="17146" xr:uid="{00000000-0005-0000-0000-00005A420000}"/>
    <cellStyle name="Note 9 8 2 14" xfId="17147" xr:uid="{00000000-0005-0000-0000-00005B420000}"/>
    <cellStyle name="Note 9 8 2 14 2" xfId="17148" xr:uid="{00000000-0005-0000-0000-00005C420000}"/>
    <cellStyle name="Note 9 8 2 15" xfId="17149" xr:uid="{00000000-0005-0000-0000-00005D420000}"/>
    <cellStyle name="Note 9 8 2 15 2" xfId="17150" xr:uid="{00000000-0005-0000-0000-00005E420000}"/>
    <cellStyle name="Note 9 8 2 16" xfId="17151" xr:uid="{00000000-0005-0000-0000-00005F420000}"/>
    <cellStyle name="Note 9 8 2 16 2" xfId="17152" xr:uid="{00000000-0005-0000-0000-000060420000}"/>
    <cellStyle name="Note 9 8 2 17" xfId="17153" xr:uid="{00000000-0005-0000-0000-000061420000}"/>
    <cellStyle name="Note 9 8 2 17 2" xfId="17154" xr:uid="{00000000-0005-0000-0000-000062420000}"/>
    <cellStyle name="Note 9 8 2 18" xfId="17155" xr:uid="{00000000-0005-0000-0000-000063420000}"/>
    <cellStyle name="Note 9 8 2 2" xfId="17156" xr:uid="{00000000-0005-0000-0000-000064420000}"/>
    <cellStyle name="Note 9 8 2 2 2" xfId="17157" xr:uid="{00000000-0005-0000-0000-000065420000}"/>
    <cellStyle name="Note 9 8 2 3" xfId="17158" xr:uid="{00000000-0005-0000-0000-000066420000}"/>
    <cellStyle name="Note 9 8 2 3 2" xfId="17159" xr:uid="{00000000-0005-0000-0000-000067420000}"/>
    <cellStyle name="Note 9 8 2 4" xfId="17160" xr:uid="{00000000-0005-0000-0000-000068420000}"/>
    <cellStyle name="Note 9 8 2 4 2" xfId="17161" xr:uid="{00000000-0005-0000-0000-000069420000}"/>
    <cellStyle name="Note 9 8 2 5" xfId="17162" xr:uid="{00000000-0005-0000-0000-00006A420000}"/>
    <cellStyle name="Note 9 8 2 5 2" xfId="17163" xr:uid="{00000000-0005-0000-0000-00006B420000}"/>
    <cellStyle name="Note 9 8 2 6" xfId="17164" xr:uid="{00000000-0005-0000-0000-00006C420000}"/>
    <cellStyle name="Note 9 8 2 6 2" xfId="17165" xr:uid="{00000000-0005-0000-0000-00006D420000}"/>
    <cellStyle name="Note 9 8 2 7" xfId="17166" xr:uid="{00000000-0005-0000-0000-00006E420000}"/>
    <cellStyle name="Note 9 8 2 7 2" xfId="17167" xr:uid="{00000000-0005-0000-0000-00006F420000}"/>
    <cellStyle name="Note 9 8 2 8" xfId="17168" xr:uid="{00000000-0005-0000-0000-000070420000}"/>
    <cellStyle name="Note 9 8 2 8 2" xfId="17169" xr:uid="{00000000-0005-0000-0000-000071420000}"/>
    <cellStyle name="Note 9 8 2 9" xfId="17170" xr:uid="{00000000-0005-0000-0000-000072420000}"/>
    <cellStyle name="Note 9 8 2 9 2" xfId="17171" xr:uid="{00000000-0005-0000-0000-000073420000}"/>
    <cellStyle name="Note 9 8 3" xfId="17172" xr:uid="{00000000-0005-0000-0000-000074420000}"/>
    <cellStyle name="Note 9 8 3 10" xfId="17173" xr:uid="{00000000-0005-0000-0000-000075420000}"/>
    <cellStyle name="Note 9 8 3 10 2" xfId="17174" xr:uid="{00000000-0005-0000-0000-000076420000}"/>
    <cellStyle name="Note 9 8 3 11" xfId="17175" xr:uid="{00000000-0005-0000-0000-000077420000}"/>
    <cellStyle name="Note 9 8 3 11 2" xfId="17176" xr:uid="{00000000-0005-0000-0000-000078420000}"/>
    <cellStyle name="Note 9 8 3 12" xfId="17177" xr:uid="{00000000-0005-0000-0000-000079420000}"/>
    <cellStyle name="Note 9 8 3 12 2" xfId="17178" xr:uid="{00000000-0005-0000-0000-00007A420000}"/>
    <cellStyle name="Note 9 8 3 13" xfId="17179" xr:uid="{00000000-0005-0000-0000-00007B420000}"/>
    <cellStyle name="Note 9 8 3 13 2" xfId="17180" xr:uid="{00000000-0005-0000-0000-00007C420000}"/>
    <cellStyle name="Note 9 8 3 14" xfId="17181" xr:uid="{00000000-0005-0000-0000-00007D420000}"/>
    <cellStyle name="Note 9 8 3 14 2" xfId="17182" xr:uid="{00000000-0005-0000-0000-00007E420000}"/>
    <cellStyle name="Note 9 8 3 15" xfId="17183" xr:uid="{00000000-0005-0000-0000-00007F420000}"/>
    <cellStyle name="Note 9 8 3 15 2" xfId="17184" xr:uid="{00000000-0005-0000-0000-000080420000}"/>
    <cellStyle name="Note 9 8 3 16" xfId="17185" xr:uid="{00000000-0005-0000-0000-000081420000}"/>
    <cellStyle name="Note 9 8 3 2" xfId="17186" xr:uid="{00000000-0005-0000-0000-000082420000}"/>
    <cellStyle name="Note 9 8 3 2 2" xfId="17187" xr:uid="{00000000-0005-0000-0000-000083420000}"/>
    <cellStyle name="Note 9 8 3 3" xfId="17188" xr:uid="{00000000-0005-0000-0000-000084420000}"/>
    <cellStyle name="Note 9 8 3 3 2" xfId="17189" xr:uid="{00000000-0005-0000-0000-000085420000}"/>
    <cellStyle name="Note 9 8 3 4" xfId="17190" xr:uid="{00000000-0005-0000-0000-000086420000}"/>
    <cellStyle name="Note 9 8 3 4 2" xfId="17191" xr:uid="{00000000-0005-0000-0000-000087420000}"/>
    <cellStyle name="Note 9 8 3 5" xfId="17192" xr:uid="{00000000-0005-0000-0000-000088420000}"/>
    <cellStyle name="Note 9 8 3 5 2" xfId="17193" xr:uid="{00000000-0005-0000-0000-000089420000}"/>
    <cellStyle name="Note 9 8 3 6" xfId="17194" xr:uid="{00000000-0005-0000-0000-00008A420000}"/>
    <cellStyle name="Note 9 8 3 6 2" xfId="17195" xr:uid="{00000000-0005-0000-0000-00008B420000}"/>
    <cellStyle name="Note 9 8 3 7" xfId="17196" xr:uid="{00000000-0005-0000-0000-00008C420000}"/>
    <cellStyle name="Note 9 8 3 7 2" xfId="17197" xr:uid="{00000000-0005-0000-0000-00008D420000}"/>
    <cellStyle name="Note 9 8 3 8" xfId="17198" xr:uid="{00000000-0005-0000-0000-00008E420000}"/>
    <cellStyle name="Note 9 8 3 8 2" xfId="17199" xr:uid="{00000000-0005-0000-0000-00008F420000}"/>
    <cellStyle name="Note 9 8 3 9" xfId="17200" xr:uid="{00000000-0005-0000-0000-000090420000}"/>
    <cellStyle name="Note 9 8 3 9 2" xfId="17201" xr:uid="{00000000-0005-0000-0000-000091420000}"/>
    <cellStyle name="Note 9 8 4" xfId="17202" xr:uid="{00000000-0005-0000-0000-000092420000}"/>
    <cellStyle name="Note 9 8 4 10" xfId="17203" xr:uid="{00000000-0005-0000-0000-000093420000}"/>
    <cellStyle name="Note 9 8 4 10 2" xfId="17204" xr:uid="{00000000-0005-0000-0000-000094420000}"/>
    <cellStyle name="Note 9 8 4 11" xfId="17205" xr:uid="{00000000-0005-0000-0000-000095420000}"/>
    <cellStyle name="Note 9 8 4 11 2" xfId="17206" xr:uid="{00000000-0005-0000-0000-000096420000}"/>
    <cellStyle name="Note 9 8 4 12" xfId="17207" xr:uid="{00000000-0005-0000-0000-000097420000}"/>
    <cellStyle name="Note 9 8 4 12 2" xfId="17208" xr:uid="{00000000-0005-0000-0000-000098420000}"/>
    <cellStyle name="Note 9 8 4 13" xfId="17209" xr:uid="{00000000-0005-0000-0000-000099420000}"/>
    <cellStyle name="Note 9 8 4 13 2" xfId="17210" xr:uid="{00000000-0005-0000-0000-00009A420000}"/>
    <cellStyle name="Note 9 8 4 14" xfId="17211" xr:uid="{00000000-0005-0000-0000-00009B420000}"/>
    <cellStyle name="Note 9 8 4 14 2" xfId="17212" xr:uid="{00000000-0005-0000-0000-00009C420000}"/>
    <cellStyle name="Note 9 8 4 15" xfId="17213" xr:uid="{00000000-0005-0000-0000-00009D420000}"/>
    <cellStyle name="Note 9 8 4 15 2" xfId="17214" xr:uid="{00000000-0005-0000-0000-00009E420000}"/>
    <cellStyle name="Note 9 8 4 16" xfId="17215" xr:uid="{00000000-0005-0000-0000-00009F420000}"/>
    <cellStyle name="Note 9 8 4 2" xfId="17216" xr:uid="{00000000-0005-0000-0000-0000A0420000}"/>
    <cellStyle name="Note 9 8 4 2 2" xfId="17217" xr:uid="{00000000-0005-0000-0000-0000A1420000}"/>
    <cellStyle name="Note 9 8 4 3" xfId="17218" xr:uid="{00000000-0005-0000-0000-0000A2420000}"/>
    <cellStyle name="Note 9 8 4 3 2" xfId="17219" xr:uid="{00000000-0005-0000-0000-0000A3420000}"/>
    <cellStyle name="Note 9 8 4 4" xfId="17220" xr:uid="{00000000-0005-0000-0000-0000A4420000}"/>
    <cellStyle name="Note 9 8 4 4 2" xfId="17221" xr:uid="{00000000-0005-0000-0000-0000A5420000}"/>
    <cellStyle name="Note 9 8 4 5" xfId="17222" xr:uid="{00000000-0005-0000-0000-0000A6420000}"/>
    <cellStyle name="Note 9 8 4 5 2" xfId="17223" xr:uid="{00000000-0005-0000-0000-0000A7420000}"/>
    <cellStyle name="Note 9 8 4 6" xfId="17224" xr:uid="{00000000-0005-0000-0000-0000A8420000}"/>
    <cellStyle name="Note 9 8 4 6 2" xfId="17225" xr:uid="{00000000-0005-0000-0000-0000A9420000}"/>
    <cellStyle name="Note 9 8 4 7" xfId="17226" xr:uid="{00000000-0005-0000-0000-0000AA420000}"/>
    <cellStyle name="Note 9 8 4 7 2" xfId="17227" xr:uid="{00000000-0005-0000-0000-0000AB420000}"/>
    <cellStyle name="Note 9 8 4 8" xfId="17228" xr:uid="{00000000-0005-0000-0000-0000AC420000}"/>
    <cellStyle name="Note 9 8 4 8 2" xfId="17229" xr:uid="{00000000-0005-0000-0000-0000AD420000}"/>
    <cellStyle name="Note 9 8 4 9" xfId="17230" xr:uid="{00000000-0005-0000-0000-0000AE420000}"/>
    <cellStyle name="Note 9 8 4 9 2" xfId="17231" xr:uid="{00000000-0005-0000-0000-0000AF420000}"/>
    <cellStyle name="Note 9 8 5" xfId="17232" xr:uid="{00000000-0005-0000-0000-0000B0420000}"/>
    <cellStyle name="Note 9 8 5 10" xfId="17233" xr:uid="{00000000-0005-0000-0000-0000B1420000}"/>
    <cellStyle name="Note 9 8 5 10 2" xfId="17234" xr:uid="{00000000-0005-0000-0000-0000B2420000}"/>
    <cellStyle name="Note 9 8 5 11" xfId="17235" xr:uid="{00000000-0005-0000-0000-0000B3420000}"/>
    <cellStyle name="Note 9 8 5 11 2" xfId="17236" xr:uid="{00000000-0005-0000-0000-0000B4420000}"/>
    <cellStyle name="Note 9 8 5 12" xfId="17237" xr:uid="{00000000-0005-0000-0000-0000B5420000}"/>
    <cellStyle name="Note 9 8 5 12 2" xfId="17238" xr:uid="{00000000-0005-0000-0000-0000B6420000}"/>
    <cellStyle name="Note 9 8 5 13" xfId="17239" xr:uid="{00000000-0005-0000-0000-0000B7420000}"/>
    <cellStyle name="Note 9 8 5 13 2" xfId="17240" xr:uid="{00000000-0005-0000-0000-0000B8420000}"/>
    <cellStyle name="Note 9 8 5 14" xfId="17241" xr:uid="{00000000-0005-0000-0000-0000B9420000}"/>
    <cellStyle name="Note 9 8 5 2" xfId="17242" xr:uid="{00000000-0005-0000-0000-0000BA420000}"/>
    <cellStyle name="Note 9 8 5 2 2" xfId="17243" xr:uid="{00000000-0005-0000-0000-0000BB420000}"/>
    <cellStyle name="Note 9 8 5 3" xfId="17244" xr:uid="{00000000-0005-0000-0000-0000BC420000}"/>
    <cellStyle name="Note 9 8 5 3 2" xfId="17245" xr:uid="{00000000-0005-0000-0000-0000BD420000}"/>
    <cellStyle name="Note 9 8 5 4" xfId="17246" xr:uid="{00000000-0005-0000-0000-0000BE420000}"/>
    <cellStyle name="Note 9 8 5 4 2" xfId="17247" xr:uid="{00000000-0005-0000-0000-0000BF420000}"/>
    <cellStyle name="Note 9 8 5 5" xfId="17248" xr:uid="{00000000-0005-0000-0000-0000C0420000}"/>
    <cellStyle name="Note 9 8 5 5 2" xfId="17249" xr:uid="{00000000-0005-0000-0000-0000C1420000}"/>
    <cellStyle name="Note 9 8 5 6" xfId="17250" xr:uid="{00000000-0005-0000-0000-0000C2420000}"/>
    <cellStyle name="Note 9 8 5 6 2" xfId="17251" xr:uid="{00000000-0005-0000-0000-0000C3420000}"/>
    <cellStyle name="Note 9 8 5 7" xfId="17252" xr:uid="{00000000-0005-0000-0000-0000C4420000}"/>
    <cellStyle name="Note 9 8 5 7 2" xfId="17253" xr:uid="{00000000-0005-0000-0000-0000C5420000}"/>
    <cellStyle name="Note 9 8 5 8" xfId="17254" xr:uid="{00000000-0005-0000-0000-0000C6420000}"/>
    <cellStyle name="Note 9 8 5 8 2" xfId="17255" xr:uid="{00000000-0005-0000-0000-0000C7420000}"/>
    <cellStyle name="Note 9 8 5 9" xfId="17256" xr:uid="{00000000-0005-0000-0000-0000C8420000}"/>
    <cellStyle name="Note 9 8 5 9 2" xfId="17257" xr:uid="{00000000-0005-0000-0000-0000C9420000}"/>
    <cellStyle name="Note 9 8 6" xfId="17258" xr:uid="{00000000-0005-0000-0000-0000CA420000}"/>
    <cellStyle name="Note 9 8 6 2" xfId="17259" xr:uid="{00000000-0005-0000-0000-0000CB420000}"/>
    <cellStyle name="Note 9 8 7" xfId="17260" xr:uid="{00000000-0005-0000-0000-0000CC420000}"/>
    <cellStyle name="Note 9 8 7 2" xfId="17261" xr:uid="{00000000-0005-0000-0000-0000CD420000}"/>
    <cellStyle name="Note 9 8 8" xfId="17262" xr:uid="{00000000-0005-0000-0000-0000CE420000}"/>
    <cellStyle name="Note 9 8 8 2" xfId="17263" xr:uid="{00000000-0005-0000-0000-0000CF420000}"/>
    <cellStyle name="Note 9 8 9" xfId="17264" xr:uid="{00000000-0005-0000-0000-0000D0420000}"/>
    <cellStyle name="Note 9 8 9 2" xfId="17265" xr:uid="{00000000-0005-0000-0000-0000D1420000}"/>
    <cellStyle name="Note 9 9" xfId="17266" xr:uid="{00000000-0005-0000-0000-0000D2420000}"/>
    <cellStyle name="Note 9 9 10" xfId="17267" xr:uid="{00000000-0005-0000-0000-0000D3420000}"/>
    <cellStyle name="Note 9 9 10 2" xfId="17268" xr:uid="{00000000-0005-0000-0000-0000D4420000}"/>
    <cellStyle name="Note 9 9 11" xfId="17269" xr:uid="{00000000-0005-0000-0000-0000D5420000}"/>
    <cellStyle name="Note 9 9 11 2" xfId="17270" xr:uid="{00000000-0005-0000-0000-0000D6420000}"/>
    <cellStyle name="Note 9 9 12" xfId="17271" xr:uid="{00000000-0005-0000-0000-0000D7420000}"/>
    <cellStyle name="Note 9 9 12 2" xfId="17272" xr:uid="{00000000-0005-0000-0000-0000D8420000}"/>
    <cellStyle name="Note 9 9 13" xfId="17273" xr:uid="{00000000-0005-0000-0000-0000D9420000}"/>
    <cellStyle name="Note 9 9 13 2" xfId="17274" xr:uid="{00000000-0005-0000-0000-0000DA420000}"/>
    <cellStyle name="Note 9 9 14" xfId="17275" xr:uid="{00000000-0005-0000-0000-0000DB420000}"/>
    <cellStyle name="Note 9 9 14 2" xfId="17276" xr:uid="{00000000-0005-0000-0000-0000DC420000}"/>
    <cellStyle name="Note 9 9 15" xfId="17277" xr:uid="{00000000-0005-0000-0000-0000DD420000}"/>
    <cellStyle name="Note 9 9 15 2" xfId="17278" xr:uid="{00000000-0005-0000-0000-0000DE420000}"/>
    <cellStyle name="Note 9 9 16" xfId="17279" xr:uid="{00000000-0005-0000-0000-0000DF420000}"/>
    <cellStyle name="Note 9 9 16 2" xfId="17280" xr:uid="{00000000-0005-0000-0000-0000E0420000}"/>
    <cellStyle name="Note 9 9 17" xfId="17281" xr:uid="{00000000-0005-0000-0000-0000E1420000}"/>
    <cellStyle name="Note 9 9 17 2" xfId="17282" xr:uid="{00000000-0005-0000-0000-0000E2420000}"/>
    <cellStyle name="Note 9 9 18" xfId="17283" xr:uid="{00000000-0005-0000-0000-0000E3420000}"/>
    <cellStyle name="Note 9 9 2" xfId="17284" xr:uid="{00000000-0005-0000-0000-0000E4420000}"/>
    <cellStyle name="Note 9 9 2 10" xfId="17285" xr:uid="{00000000-0005-0000-0000-0000E5420000}"/>
    <cellStyle name="Note 9 9 2 10 2" xfId="17286" xr:uid="{00000000-0005-0000-0000-0000E6420000}"/>
    <cellStyle name="Note 9 9 2 11" xfId="17287" xr:uid="{00000000-0005-0000-0000-0000E7420000}"/>
    <cellStyle name="Note 9 9 2 11 2" xfId="17288" xr:uid="{00000000-0005-0000-0000-0000E8420000}"/>
    <cellStyle name="Note 9 9 2 12" xfId="17289" xr:uid="{00000000-0005-0000-0000-0000E9420000}"/>
    <cellStyle name="Note 9 9 2 12 2" xfId="17290" xr:uid="{00000000-0005-0000-0000-0000EA420000}"/>
    <cellStyle name="Note 9 9 2 13" xfId="17291" xr:uid="{00000000-0005-0000-0000-0000EB420000}"/>
    <cellStyle name="Note 9 9 2 13 2" xfId="17292" xr:uid="{00000000-0005-0000-0000-0000EC420000}"/>
    <cellStyle name="Note 9 9 2 14" xfId="17293" xr:uid="{00000000-0005-0000-0000-0000ED420000}"/>
    <cellStyle name="Note 9 9 2 14 2" xfId="17294" xr:uid="{00000000-0005-0000-0000-0000EE420000}"/>
    <cellStyle name="Note 9 9 2 15" xfId="17295" xr:uid="{00000000-0005-0000-0000-0000EF420000}"/>
    <cellStyle name="Note 9 9 2 15 2" xfId="17296" xr:uid="{00000000-0005-0000-0000-0000F0420000}"/>
    <cellStyle name="Note 9 9 2 16" xfId="17297" xr:uid="{00000000-0005-0000-0000-0000F1420000}"/>
    <cellStyle name="Note 9 9 2 16 2" xfId="17298" xr:uid="{00000000-0005-0000-0000-0000F2420000}"/>
    <cellStyle name="Note 9 9 2 17" xfId="17299" xr:uid="{00000000-0005-0000-0000-0000F3420000}"/>
    <cellStyle name="Note 9 9 2 17 2" xfId="17300" xr:uid="{00000000-0005-0000-0000-0000F4420000}"/>
    <cellStyle name="Note 9 9 2 18" xfId="17301" xr:uid="{00000000-0005-0000-0000-0000F5420000}"/>
    <cellStyle name="Note 9 9 2 2" xfId="17302" xr:uid="{00000000-0005-0000-0000-0000F6420000}"/>
    <cellStyle name="Note 9 9 2 2 2" xfId="17303" xr:uid="{00000000-0005-0000-0000-0000F7420000}"/>
    <cellStyle name="Note 9 9 2 3" xfId="17304" xr:uid="{00000000-0005-0000-0000-0000F8420000}"/>
    <cellStyle name="Note 9 9 2 3 2" xfId="17305" xr:uid="{00000000-0005-0000-0000-0000F9420000}"/>
    <cellStyle name="Note 9 9 2 4" xfId="17306" xr:uid="{00000000-0005-0000-0000-0000FA420000}"/>
    <cellStyle name="Note 9 9 2 4 2" xfId="17307" xr:uid="{00000000-0005-0000-0000-0000FB420000}"/>
    <cellStyle name="Note 9 9 2 5" xfId="17308" xr:uid="{00000000-0005-0000-0000-0000FC420000}"/>
    <cellStyle name="Note 9 9 2 5 2" xfId="17309" xr:uid="{00000000-0005-0000-0000-0000FD420000}"/>
    <cellStyle name="Note 9 9 2 6" xfId="17310" xr:uid="{00000000-0005-0000-0000-0000FE420000}"/>
    <cellStyle name="Note 9 9 2 6 2" xfId="17311" xr:uid="{00000000-0005-0000-0000-0000FF420000}"/>
    <cellStyle name="Note 9 9 2 7" xfId="17312" xr:uid="{00000000-0005-0000-0000-000000430000}"/>
    <cellStyle name="Note 9 9 2 7 2" xfId="17313" xr:uid="{00000000-0005-0000-0000-000001430000}"/>
    <cellStyle name="Note 9 9 2 8" xfId="17314" xr:uid="{00000000-0005-0000-0000-000002430000}"/>
    <cellStyle name="Note 9 9 2 8 2" xfId="17315" xr:uid="{00000000-0005-0000-0000-000003430000}"/>
    <cellStyle name="Note 9 9 2 9" xfId="17316" xr:uid="{00000000-0005-0000-0000-000004430000}"/>
    <cellStyle name="Note 9 9 2 9 2" xfId="17317" xr:uid="{00000000-0005-0000-0000-000005430000}"/>
    <cellStyle name="Note 9 9 3" xfId="17318" xr:uid="{00000000-0005-0000-0000-000006430000}"/>
    <cellStyle name="Note 9 9 3 10" xfId="17319" xr:uid="{00000000-0005-0000-0000-000007430000}"/>
    <cellStyle name="Note 9 9 3 10 2" xfId="17320" xr:uid="{00000000-0005-0000-0000-000008430000}"/>
    <cellStyle name="Note 9 9 3 11" xfId="17321" xr:uid="{00000000-0005-0000-0000-000009430000}"/>
    <cellStyle name="Note 9 9 3 11 2" xfId="17322" xr:uid="{00000000-0005-0000-0000-00000A430000}"/>
    <cellStyle name="Note 9 9 3 12" xfId="17323" xr:uid="{00000000-0005-0000-0000-00000B430000}"/>
    <cellStyle name="Note 9 9 3 12 2" xfId="17324" xr:uid="{00000000-0005-0000-0000-00000C430000}"/>
    <cellStyle name="Note 9 9 3 13" xfId="17325" xr:uid="{00000000-0005-0000-0000-00000D430000}"/>
    <cellStyle name="Note 9 9 3 13 2" xfId="17326" xr:uid="{00000000-0005-0000-0000-00000E430000}"/>
    <cellStyle name="Note 9 9 3 14" xfId="17327" xr:uid="{00000000-0005-0000-0000-00000F430000}"/>
    <cellStyle name="Note 9 9 3 14 2" xfId="17328" xr:uid="{00000000-0005-0000-0000-000010430000}"/>
    <cellStyle name="Note 9 9 3 15" xfId="17329" xr:uid="{00000000-0005-0000-0000-000011430000}"/>
    <cellStyle name="Note 9 9 3 15 2" xfId="17330" xr:uid="{00000000-0005-0000-0000-000012430000}"/>
    <cellStyle name="Note 9 9 3 16" xfId="17331" xr:uid="{00000000-0005-0000-0000-000013430000}"/>
    <cellStyle name="Note 9 9 3 2" xfId="17332" xr:uid="{00000000-0005-0000-0000-000014430000}"/>
    <cellStyle name="Note 9 9 3 2 2" xfId="17333" xr:uid="{00000000-0005-0000-0000-000015430000}"/>
    <cellStyle name="Note 9 9 3 3" xfId="17334" xr:uid="{00000000-0005-0000-0000-000016430000}"/>
    <cellStyle name="Note 9 9 3 3 2" xfId="17335" xr:uid="{00000000-0005-0000-0000-000017430000}"/>
    <cellStyle name="Note 9 9 3 4" xfId="17336" xr:uid="{00000000-0005-0000-0000-000018430000}"/>
    <cellStyle name="Note 9 9 3 4 2" xfId="17337" xr:uid="{00000000-0005-0000-0000-000019430000}"/>
    <cellStyle name="Note 9 9 3 5" xfId="17338" xr:uid="{00000000-0005-0000-0000-00001A430000}"/>
    <cellStyle name="Note 9 9 3 5 2" xfId="17339" xr:uid="{00000000-0005-0000-0000-00001B430000}"/>
    <cellStyle name="Note 9 9 3 6" xfId="17340" xr:uid="{00000000-0005-0000-0000-00001C430000}"/>
    <cellStyle name="Note 9 9 3 6 2" xfId="17341" xr:uid="{00000000-0005-0000-0000-00001D430000}"/>
    <cellStyle name="Note 9 9 3 7" xfId="17342" xr:uid="{00000000-0005-0000-0000-00001E430000}"/>
    <cellStyle name="Note 9 9 3 7 2" xfId="17343" xr:uid="{00000000-0005-0000-0000-00001F430000}"/>
    <cellStyle name="Note 9 9 3 8" xfId="17344" xr:uid="{00000000-0005-0000-0000-000020430000}"/>
    <cellStyle name="Note 9 9 3 8 2" xfId="17345" xr:uid="{00000000-0005-0000-0000-000021430000}"/>
    <cellStyle name="Note 9 9 3 9" xfId="17346" xr:uid="{00000000-0005-0000-0000-000022430000}"/>
    <cellStyle name="Note 9 9 3 9 2" xfId="17347" xr:uid="{00000000-0005-0000-0000-000023430000}"/>
    <cellStyle name="Note 9 9 4" xfId="17348" xr:uid="{00000000-0005-0000-0000-000024430000}"/>
    <cellStyle name="Note 9 9 4 10" xfId="17349" xr:uid="{00000000-0005-0000-0000-000025430000}"/>
    <cellStyle name="Note 9 9 4 10 2" xfId="17350" xr:uid="{00000000-0005-0000-0000-000026430000}"/>
    <cellStyle name="Note 9 9 4 11" xfId="17351" xr:uid="{00000000-0005-0000-0000-000027430000}"/>
    <cellStyle name="Note 9 9 4 11 2" xfId="17352" xr:uid="{00000000-0005-0000-0000-000028430000}"/>
    <cellStyle name="Note 9 9 4 12" xfId="17353" xr:uid="{00000000-0005-0000-0000-000029430000}"/>
    <cellStyle name="Note 9 9 4 12 2" xfId="17354" xr:uid="{00000000-0005-0000-0000-00002A430000}"/>
    <cellStyle name="Note 9 9 4 13" xfId="17355" xr:uid="{00000000-0005-0000-0000-00002B430000}"/>
    <cellStyle name="Note 9 9 4 13 2" xfId="17356" xr:uid="{00000000-0005-0000-0000-00002C430000}"/>
    <cellStyle name="Note 9 9 4 14" xfId="17357" xr:uid="{00000000-0005-0000-0000-00002D430000}"/>
    <cellStyle name="Note 9 9 4 14 2" xfId="17358" xr:uid="{00000000-0005-0000-0000-00002E430000}"/>
    <cellStyle name="Note 9 9 4 15" xfId="17359" xr:uid="{00000000-0005-0000-0000-00002F430000}"/>
    <cellStyle name="Note 9 9 4 15 2" xfId="17360" xr:uid="{00000000-0005-0000-0000-000030430000}"/>
    <cellStyle name="Note 9 9 4 16" xfId="17361" xr:uid="{00000000-0005-0000-0000-000031430000}"/>
    <cellStyle name="Note 9 9 4 2" xfId="17362" xr:uid="{00000000-0005-0000-0000-000032430000}"/>
    <cellStyle name="Note 9 9 4 2 2" xfId="17363" xr:uid="{00000000-0005-0000-0000-000033430000}"/>
    <cellStyle name="Note 9 9 4 3" xfId="17364" xr:uid="{00000000-0005-0000-0000-000034430000}"/>
    <cellStyle name="Note 9 9 4 3 2" xfId="17365" xr:uid="{00000000-0005-0000-0000-000035430000}"/>
    <cellStyle name="Note 9 9 4 4" xfId="17366" xr:uid="{00000000-0005-0000-0000-000036430000}"/>
    <cellStyle name="Note 9 9 4 4 2" xfId="17367" xr:uid="{00000000-0005-0000-0000-000037430000}"/>
    <cellStyle name="Note 9 9 4 5" xfId="17368" xr:uid="{00000000-0005-0000-0000-000038430000}"/>
    <cellStyle name="Note 9 9 4 5 2" xfId="17369" xr:uid="{00000000-0005-0000-0000-000039430000}"/>
    <cellStyle name="Note 9 9 4 6" xfId="17370" xr:uid="{00000000-0005-0000-0000-00003A430000}"/>
    <cellStyle name="Note 9 9 4 6 2" xfId="17371" xr:uid="{00000000-0005-0000-0000-00003B430000}"/>
    <cellStyle name="Note 9 9 4 7" xfId="17372" xr:uid="{00000000-0005-0000-0000-00003C430000}"/>
    <cellStyle name="Note 9 9 4 7 2" xfId="17373" xr:uid="{00000000-0005-0000-0000-00003D430000}"/>
    <cellStyle name="Note 9 9 4 8" xfId="17374" xr:uid="{00000000-0005-0000-0000-00003E430000}"/>
    <cellStyle name="Note 9 9 4 8 2" xfId="17375" xr:uid="{00000000-0005-0000-0000-00003F430000}"/>
    <cellStyle name="Note 9 9 4 9" xfId="17376" xr:uid="{00000000-0005-0000-0000-000040430000}"/>
    <cellStyle name="Note 9 9 4 9 2" xfId="17377" xr:uid="{00000000-0005-0000-0000-000041430000}"/>
    <cellStyle name="Note 9 9 5" xfId="17378" xr:uid="{00000000-0005-0000-0000-000042430000}"/>
    <cellStyle name="Note 9 9 5 10" xfId="17379" xr:uid="{00000000-0005-0000-0000-000043430000}"/>
    <cellStyle name="Note 9 9 5 10 2" xfId="17380" xr:uid="{00000000-0005-0000-0000-000044430000}"/>
    <cellStyle name="Note 9 9 5 11" xfId="17381" xr:uid="{00000000-0005-0000-0000-000045430000}"/>
    <cellStyle name="Note 9 9 5 11 2" xfId="17382" xr:uid="{00000000-0005-0000-0000-000046430000}"/>
    <cellStyle name="Note 9 9 5 12" xfId="17383" xr:uid="{00000000-0005-0000-0000-000047430000}"/>
    <cellStyle name="Note 9 9 5 12 2" xfId="17384" xr:uid="{00000000-0005-0000-0000-000048430000}"/>
    <cellStyle name="Note 9 9 5 13" xfId="17385" xr:uid="{00000000-0005-0000-0000-000049430000}"/>
    <cellStyle name="Note 9 9 5 13 2" xfId="17386" xr:uid="{00000000-0005-0000-0000-00004A430000}"/>
    <cellStyle name="Note 9 9 5 14" xfId="17387" xr:uid="{00000000-0005-0000-0000-00004B430000}"/>
    <cellStyle name="Note 9 9 5 2" xfId="17388" xr:uid="{00000000-0005-0000-0000-00004C430000}"/>
    <cellStyle name="Note 9 9 5 2 2" xfId="17389" xr:uid="{00000000-0005-0000-0000-00004D430000}"/>
    <cellStyle name="Note 9 9 5 3" xfId="17390" xr:uid="{00000000-0005-0000-0000-00004E430000}"/>
    <cellStyle name="Note 9 9 5 3 2" xfId="17391" xr:uid="{00000000-0005-0000-0000-00004F430000}"/>
    <cellStyle name="Note 9 9 5 4" xfId="17392" xr:uid="{00000000-0005-0000-0000-000050430000}"/>
    <cellStyle name="Note 9 9 5 4 2" xfId="17393" xr:uid="{00000000-0005-0000-0000-000051430000}"/>
    <cellStyle name="Note 9 9 5 5" xfId="17394" xr:uid="{00000000-0005-0000-0000-000052430000}"/>
    <cellStyle name="Note 9 9 5 5 2" xfId="17395" xr:uid="{00000000-0005-0000-0000-000053430000}"/>
    <cellStyle name="Note 9 9 5 6" xfId="17396" xr:uid="{00000000-0005-0000-0000-000054430000}"/>
    <cellStyle name="Note 9 9 5 6 2" xfId="17397" xr:uid="{00000000-0005-0000-0000-000055430000}"/>
    <cellStyle name="Note 9 9 5 7" xfId="17398" xr:uid="{00000000-0005-0000-0000-000056430000}"/>
    <cellStyle name="Note 9 9 5 7 2" xfId="17399" xr:uid="{00000000-0005-0000-0000-000057430000}"/>
    <cellStyle name="Note 9 9 5 8" xfId="17400" xr:uid="{00000000-0005-0000-0000-000058430000}"/>
    <cellStyle name="Note 9 9 5 8 2" xfId="17401" xr:uid="{00000000-0005-0000-0000-000059430000}"/>
    <cellStyle name="Note 9 9 5 9" xfId="17402" xr:uid="{00000000-0005-0000-0000-00005A430000}"/>
    <cellStyle name="Note 9 9 5 9 2" xfId="17403" xr:uid="{00000000-0005-0000-0000-00005B430000}"/>
    <cellStyle name="Note 9 9 6" xfId="17404" xr:uid="{00000000-0005-0000-0000-00005C430000}"/>
    <cellStyle name="Note 9 9 6 2" xfId="17405" xr:uid="{00000000-0005-0000-0000-00005D430000}"/>
    <cellStyle name="Note 9 9 7" xfId="17406" xr:uid="{00000000-0005-0000-0000-00005E430000}"/>
    <cellStyle name="Note 9 9 7 2" xfId="17407" xr:uid="{00000000-0005-0000-0000-00005F430000}"/>
    <cellStyle name="Note 9 9 8" xfId="17408" xr:uid="{00000000-0005-0000-0000-000060430000}"/>
    <cellStyle name="Note 9 9 8 2" xfId="17409" xr:uid="{00000000-0005-0000-0000-000061430000}"/>
    <cellStyle name="Note 9 9 9" xfId="17410" xr:uid="{00000000-0005-0000-0000-000062430000}"/>
    <cellStyle name="Note 9 9 9 2" xfId="17411" xr:uid="{00000000-0005-0000-0000-000063430000}"/>
    <cellStyle name="Output 10" xfId="17412" xr:uid="{00000000-0005-0000-0000-000064430000}"/>
    <cellStyle name="Output 2" xfId="689" xr:uid="{00000000-0005-0000-0000-000065430000}"/>
    <cellStyle name="Output 2 2" xfId="690" xr:uid="{00000000-0005-0000-0000-000066430000}"/>
    <cellStyle name="Output 2 2 2" xfId="691" xr:uid="{00000000-0005-0000-0000-000067430000}"/>
    <cellStyle name="Output 2 2 2 2" xfId="692" xr:uid="{00000000-0005-0000-0000-000068430000}"/>
    <cellStyle name="Output 2 2 2 2 2" xfId="693" xr:uid="{00000000-0005-0000-0000-000069430000}"/>
    <cellStyle name="Output 2 2 2 3" xfId="694" xr:uid="{00000000-0005-0000-0000-00006A430000}"/>
    <cellStyle name="Output 2 2 2 4" xfId="695" xr:uid="{00000000-0005-0000-0000-00006B430000}"/>
    <cellStyle name="Output 2 2 3" xfId="696" xr:uid="{00000000-0005-0000-0000-00006C430000}"/>
    <cellStyle name="Output 2 2 3 2" xfId="697" xr:uid="{00000000-0005-0000-0000-00006D430000}"/>
    <cellStyle name="Output 2 2 4" xfId="698" xr:uid="{00000000-0005-0000-0000-00006E430000}"/>
    <cellStyle name="Output 2 2 5" xfId="699" xr:uid="{00000000-0005-0000-0000-00006F430000}"/>
    <cellStyle name="Output 2 3" xfId="700" xr:uid="{00000000-0005-0000-0000-000070430000}"/>
    <cellStyle name="Output 2 3 2" xfId="701" xr:uid="{00000000-0005-0000-0000-000071430000}"/>
    <cellStyle name="Output 2 3 2 2" xfId="702" xr:uid="{00000000-0005-0000-0000-000072430000}"/>
    <cellStyle name="Output 2 3 3" xfId="703" xr:uid="{00000000-0005-0000-0000-000073430000}"/>
    <cellStyle name="Output 2 3 4" xfId="704" xr:uid="{00000000-0005-0000-0000-000074430000}"/>
    <cellStyle name="Output 2 4" xfId="705" xr:uid="{00000000-0005-0000-0000-000075430000}"/>
    <cellStyle name="Output 2 5" xfId="706" xr:uid="{00000000-0005-0000-0000-000076430000}"/>
    <cellStyle name="Output 2 5 2" xfId="707" xr:uid="{00000000-0005-0000-0000-000077430000}"/>
    <cellStyle name="Output 2 6" xfId="708" xr:uid="{00000000-0005-0000-0000-000078430000}"/>
    <cellStyle name="Output 2 7" xfId="709" xr:uid="{00000000-0005-0000-0000-000079430000}"/>
    <cellStyle name="Output 2 8" xfId="17413" xr:uid="{00000000-0005-0000-0000-00007A430000}"/>
    <cellStyle name="Output 3" xfId="710" xr:uid="{00000000-0005-0000-0000-00007B430000}"/>
    <cellStyle name="Output 3 2" xfId="711" xr:uid="{00000000-0005-0000-0000-00007C430000}"/>
    <cellStyle name="Output 3 2 2" xfId="712" xr:uid="{00000000-0005-0000-0000-00007D430000}"/>
    <cellStyle name="Output 3 2 2 2" xfId="713" xr:uid="{00000000-0005-0000-0000-00007E430000}"/>
    <cellStyle name="Output 3 2 3" xfId="714" xr:uid="{00000000-0005-0000-0000-00007F430000}"/>
    <cellStyle name="Output 3 2 4" xfId="715" xr:uid="{00000000-0005-0000-0000-000080430000}"/>
    <cellStyle name="Output 3 3" xfId="716" xr:uid="{00000000-0005-0000-0000-000081430000}"/>
    <cellStyle name="Output 3 3 2" xfId="717" xr:uid="{00000000-0005-0000-0000-000082430000}"/>
    <cellStyle name="Output 3 4" xfId="718" xr:uid="{00000000-0005-0000-0000-000083430000}"/>
    <cellStyle name="Output 3 5" xfId="719" xr:uid="{00000000-0005-0000-0000-000084430000}"/>
    <cellStyle name="Output 3 6" xfId="17414" xr:uid="{00000000-0005-0000-0000-000085430000}"/>
    <cellStyle name="Output 4" xfId="720" xr:uid="{00000000-0005-0000-0000-000086430000}"/>
    <cellStyle name="Output 4 2" xfId="721" xr:uid="{00000000-0005-0000-0000-000087430000}"/>
    <cellStyle name="Output 4 2 2" xfId="722" xr:uid="{00000000-0005-0000-0000-000088430000}"/>
    <cellStyle name="Output 4 3" xfId="723" xr:uid="{00000000-0005-0000-0000-000089430000}"/>
    <cellStyle name="Output 4 4" xfId="724" xr:uid="{00000000-0005-0000-0000-00008A430000}"/>
    <cellStyle name="Output 4 5" xfId="17415" xr:uid="{00000000-0005-0000-0000-00008B430000}"/>
    <cellStyle name="Output 5" xfId="725" xr:uid="{00000000-0005-0000-0000-00008C430000}"/>
    <cellStyle name="Output 5 2" xfId="726" xr:uid="{00000000-0005-0000-0000-00008D430000}"/>
    <cellStyle name="Output 5 3" xfId="17416" xr:uid="{00000000-0005-0000-0000-00008E430000}"/>
    <cellStyle name="Output 6" xfId="17417" xr:uid="{00000000-0005-0000-0000-00008F430000}"/>
    <cellStyle name="Output 7" xfId="17418" xr:uid="{00000000-0005-0000-0000-000090430000}"/>
    <cellStyle name="Output 8" xfId="17419" xr:uid="{00000000-0005-0000-0000-000091430000}"/>
    <cellStyle name="Output 8 10" xfId="17420" xr:uid="{00000000-0005-0000-0000-000092430000}"/>
    <cellStyle name="Output 8 10 10" xfId="17421" xr:uid="{00000000-0005-0000-0000-000093430000}"/>
    <cellStyle name="Output 8 10 10 2" xfId="17422" xr:uid="{00000000-0005-0000-0000-000094430000}"/>
    <cellStyle name="Output 8 10 11" xfId="17423" xr:uid="{00000000-0005-0000-0000-000095430000}"/>
    <cellStyle name="Output 8 10 11 2" xfId="17424" xr:uid="{00000000-0005-0000-0000-000096430000}"/>
    <cellStyle name="Output 8 10 12" xfId="17425" xr:uid="{00000000-0005-0000-0000-000097430000}"/>
    <cellStyle name="Output 8 10 12 2" xfId="17426" xr:uid="{00000000-0005-0000-0000-000098430000}"/>
    <cellStyle name="Output 8 10 13" xfId="17427" xr:uid="{00000000-0005-0000-0000-000099430000}"/>
    <cellStyle name="Output 8 10 13 2" xfId="17428" xr:uid="{00000000-0005-0000-0000-00009A430000}"/>
    <cellStyle name="Output 8 10 14" xfId="17429" xr:uid="{00000000-0005-0000-0000-00009B430000}"/>
    <cellStyle name="Output 8 10 14 2" xfId="17430" xr:uid="{00000000-0005-0000-0000-00009C430000}"/>
    <cellStyle name="Output 8 10 15" xfId="17431" xr:uid="{00000000-0005-0000-0000-00009D430000}"/>
    <cellStyle name="Output 8 10 15 2" xfId="17432" xr:uid="{00000000-0005-0000-0000-00009E430000}"/>
    <cellStyle name="Output 8 10 16" xfId="17433" xr:uid="{00000000-0005-0000-0000-00009F430000}"/>
    <cellStyle name="Output 8 10 16 2" xfId="17434" xr:uid="{00000000-0005-0000-0000-0000A0430000}"/>
    <cellStyle name="Output 8 10 17" xfId="17435" xr:uid="{00000000-0005-0000-0000-0000A1430000}"/>
    <cellStyle name="Output 8 10 17 2" xfId="17436" xr:uid="{00000000-0005-0000-0000-0000A2430000}"/>
    <cellStyle name="Output 8 10 18" xfId="17437" xr:uid="{00000000-0005-0000-0000-0000A3430000}"/>
    <cellStyle name="Output 8 10 2" xfId="17438" xr:uid="{00000000-0005-0000-0000-0000A4430000}"/>
    <cellStyle name="Output 8 10 2 2" xfId="17439" xr:uid="{00000000-0005-0000-0000-0000A5430000}"/>
    <cellStyle name="Output 8 10 3" xfId="17440" xr:uid="{00000000-0005-0000-0000-0000A6430000}"/>
    <cellStyle name="Output 8 10 3 2" xfId="17441" xr:uid="{00000000-0005-0000-0000-0000A7430000}"/>
    <cellStyle name="Output 8 10 4" xfId="17442" xr:uid="{00000000-0005-0000-0000-0000A8430000}"/>
    <cellStyle name="Output 8 10 4 2" xfId="17443" xr:uid="{00000000-0005-0000-0000-0000A9430000}"/>
    <cellStyle name="Output 8 10 5" xfId="17444" xr:uid="{00000000-0005-0000-0000-0000AA430000}"/>
    <cellStyle name="Output 8 10 5 2" xfId="17445" xr:uid="{00000000-0005-0000-0000-0000AB430000}"/>
    <cellStyle name="Output 8 10 6" xfId="17446" xr:uid="{00000000-0005-0000-0000-0000AC430000}"/>
    <cellStyle name="Output 8 10 6 2" xfId="17447" xr:uid="{00000000-0005-0000-0000-0000AD430000}"/>
    <cellStyle name="Output 8 10 7" xfId="17448" xr:uid="{00000000-0005-0000-0000-0000AE430000}"/>
    <cellStyle name="Output 8 10 7 2" xfId="17449" xr:uid="{00000000-0005-0000-0000-0000AF430000}"/>
    <cellStyle name="Output 8 10 8" xfId="17450" xr:uid="{00000000-0005-0000-0000-0000B0430000}"/>
    <cellStyle name="Output 8 10 8 2" xfId="17451" xr:uid="{00000000-0005-0000-0000-0000B1430000}"/>
    <cellStyle name="Output 8 10 9" xfId="17452" xr:uid="{00000000-0005-0000-0000-0000B2430000}"/>
    <cellStyle name="Output 8 10 9 2" xfId="17453" xr:uid="{00000000-0005-0000-0000-0000B3430000}"/>
    <cellStyle name="Output 8 11" xfId="17454" xr:uid="{00000000-0005-0000-0000-0000B4430000}"/>
    <cellStyle name="Output 8 11 10" xfId="17455" xr:uid="{00000000-0005-0000-0000-0000B5430000}"/>
    <cellStyle name="Output 8 11 10 2" xfId="17456" xr:uid="{00000000-0005-0000-0000-0000B6430000}"/>
    <cellStyle name="Output 8 11 11" xfId="17457" xr:uid="{00000000-0005-0000-0000-0000B7430000}"/>
    <cellStyle name="Output 8 11 11 2" xfId="17458" xr:uid="{00000000-0005-0000-0000-0000B8430000}"/>
    <cellStyle name="Output 8 11 12" xfId="17459" xr:uid="{00000000-0005-0000-0000-0000B9430000}"/>
    <cellStyle name="Output 8 11 12 2" xfId="17460" xr:uid="{00000000-0005-0000-0000-0000BA430000}"/>
    <cellStyle name="Output 8 11 13" xfId="17461" xr:uid="{00000000-0005-0000-0000-0000BB430000}"/>
    <cellStyle name="Output 8 11 13 2" xfId="17462" xr:uid="{00000000-0005-0000-0000-0000BC430000}"/>
    <cellStyle name="Output 8 11 14" xfId="17463" xr:uid="{00000000-0005-0000-0000-0000BD430000}"/>
    <cellStyle name="Output 8 11 14 2" xfId="17464" xr:uid="{00000000-0005-0000-0000-0000BE430000}"/>
    <cellStyle name="Output 8 11 15" xfId="17465" xr:uid="{00000000-0005-0000-0000-0000BF430000}"/>
    <cellStyle name="Output 8 11 15 2" xfId="17466" xr:uid="{00000000-0005-0000-0000-0000C0430000}"/>
    <cellStyle name="Output 8 11 16" xfId="17467" xr:uid="{00000000-0005-0000-0000-0000C1430000}"/>
    <cellStyle name="Output 8 11 16 2" xfId="17468" xr:uid="{00000000-0005-0000-0000-0000C2430000}"/>
    <cellStyle name="Output 8 11 17" xfId="17469" xr:uid="{00000000-0005-0000-0000-0000C3430000}"/>
    <cellStyle name="Output 8 11 17 2" xfId="17470" xr:uid="{00000000-0005-0000-0000-0000C4430000}"/>
    <cellStyle name="Output 8 11 18" xfId="17471" xr:uid="{00000000-0005-0000-0000-0000C5430000}"/>
    <cellStyle name="Output 8 11 2" xfId="17472" xr:uid="{00000000-0005-0000-0000-0000C6430000}"/>
    <cellStyle name="Output 8 11 2 2" xfId="17473" xr:uid="{00000000-0005-0000-0000-0000C7430000}"/>
    <cellStyle name="Output 8 11 3" xfId="17474" xr:uid="{00000000-0005-0000-0000-0000C8430000}"/>
    <cellStyle name="Output 8 11 3 2" xfId="17475" xr:uid="{00000000-0005-0000-0000-0000C9430000}"/>
    <cellStyle name="Output 8 11 4" xfId="17476" xr:uid="{00000000-0005-0000-0000-0000CA430000}"/>
    <cellStyle name="Output 8 11 4 2" xfId="17477" xr:uid="{00000000-0005-0000-0000-0000CB430000}"/>
    <cellStyle name="Output 8 11 5" xfId="17478" xr:uid="{00000000-0005-0000-0000-0000CC430000}"/>
    <cellStyle name="Output 8 11 5 2" xfId="17479" xr:uid="{00000000-0005-0000-0000-0000CD430000}"/>
    <cellStyle name="Output 8 11 6" xfId="17480" xr:uid="{00000000-0005-0000-0000-0000CE430000}"/>
    <cellStyle name="Output 8 11 6 2" xfId="17481" xr:uid="{00000000-0005-0000-0000-0000CF430000}"/>
    <cellStyle name="Output 8 11 7" xfId="17482" xr:uid="{00000000-0005-0000-0000-0000D0430000}"/>
    <cellStyle name="Output 8 11 7 2" xfId="17483" xr:uid="{00000000-0005-0000-0000-0000D1430000}"/>
    <cellStyle name="Output 8 11 8" xfId="17484" xr:uid="{00000000-0005-0000-0000-0000D2430000}"/>
    <cellStyle name="Output 8 11 8 2" xfId="17485" xr:uid="{00000000-0005-0000-0000-0000D3430000}"/>
    <cellStyle name="Output 8 11 9" xfId="17486" xr:uid="{00000000-0005-0000-0000-0000D4430000}"/>
    <cellStyle name="Output 8 11 9 2" xfId="17487" xr:uid="{00000000-0005-0000-0000-0000D5430000}"/>
    <cellStyle name="Output 8 12" xfId="17488" xr:uid="{00000000-0005-0000-0000-0000D6430000}"/>
    <cellStyle name="Output 8 12 10" xfId="17489" xr:uid="{00000000-0005-0000-0000-0000D7430000}"/>
    <cellStyle name="Output 8 12 10 2" xfId="17490" xr:uid="{00000000-0005-0000-0000-0000D8430000}"/>
    <cellStyle name="Output 8 12 11" xfId="17491" xr:uid="{00000000-0005-0000-0000-0000D9430000}"/>
    <cellStyle name="Output 8 12 11 2" xfId="17492" xr:uid="{00000000-0005-0000-0000-0000DA430000}"/>
    <cellStyle name="Output 8 12 12" xfId="17493" xr:uid="{00000000-0005-0000-0000-0000DB430000}"/>
    <cellStyle name="Output 8 12 12 2" xfId="17494" xr:uid="{00000000-0005-0000-0000-0000DC430000}"/>
    <cellStyle name="Output 8 12 13" xfId="17495" xr:uid="{00000000-0005-0000-0000-0000DD430000}"/>
    <cellStyle name="Output 8 12 13 2" xfId="17496" xr:uid="{00000000-0005-0000-0000-0000DE430000}"/>
    <cellStyle name="Output 8 12 14" xfId="17497" xr:uid="{00000000-0005-0000-0000-0000DF430000}"/>
    <cellStyle name="Output 8 12 14 2" xfId="17498" xr:uid="{00000000-0005-0000-0000-0000E0430000}"/>
    <cellStyle name="Output 8 12 15" xfId="17499" xr:uid="{00000000-0005-0000-0000-0000E1430000}"/>
    <cellStyle name="Output 8 12 15 2" xfId="17500" xr:uid="{00000000-0005-0000-0000-0000E2430000}"/>
    <cellStyle name="Output 8 12 16" xfId="17501" xr:uid="{00000000-0005-0000-0000-0000E3430000}"/>
    <cellStyle name="Output 8 12 2" xfId="17502" xr:uid="{00000000-0005-0000-0000-0000E4430000}"/>
    <cellStyle name="Output 8 12 2 2" xfId="17503" xr:uid="{00000000-0005-0000-0000-0000E5430000}"/>
    <cellStyle name="Output 8 12 3" xfId="17504" xr:uid="{00000000-0005-0000-0000-0000E6430000}"/>
    <cellStyle name="Output 8 12 3 2" xfId="17505" xr:uid="{00000000-0005-0000-0000-0000E7430000}"/>
    <cellStyle name="Output 8 12 4" xfId="17506" xr:uid="{00000000-0005-0000-0000-0000E8430000}"/>
    <cellStyle name="Output 8 12 4 2" xfId="17507" xr:uid="{00000000-0005-0000-0000-0000E9430000}"/>
    <cellStyle name="Output 8 12 5" xfId="17508" xr:uid="{00000000-0005-0000-0000-0000EA430000}"/>
    <cellStyle name="Output 8 12 5 2" xfId="17509" xr:uid="{00000000-0005-0000-0000-0000EB430000}"/>
    <cellStyle name="Output 8 12 6" xfId="17510" xr:uid="{00000000-0005-0000-0000-0000EC430000}"/>
    <cellStyle name="Output 8 12 6 2" xfId="17511" xr:uid="{00000000-0005-0000-0000-0000ED430000}"/>
    <cellStyle name="Output 8 12 7" xfId="17512" xr:uid="{00000000-0005-0000-0000-0000EE430000}"/>
    <cellStyle name="Output 8 12 7 2" xfId="17513" xr:uid="{00000000-0005-0000-0000-0000EF430000}"/>
    <cellStyle name="Output 8 12 8" xfId="17514" xr:uid="{00000000-0005-0000-0000-0000F0430000}"/>
    <cellStyle name="Output 8 12 8 2" xfId="17515" xr:uid="{00000000-0005-0000-0000-0000F1430000}"/>
    <cellStyle name="Output 8 12 9" xfId="17516" xr:uid="{00000000-0005-0000-0000-0000F2430000}"/>
    <cellStyle name="Output 8 12 9 2" xfId="17517" xr:uid="{00000000-0005-0000-0000-0000F3430000}"/>
    <cellStyle name="Output 8 13" xfId="17518" xr:uid="{00000000-0005-0000-0000-0000F4430000}"/>
    <cellStyle name="Output 8 13 10" xfId="17519" xr:uid="{00000000-0005-0000-0000-0000F5430000}"/>
    <cellStyle name="Output 8 13 10 2" xfId="17520" xr:uid="{00000000-0005-0000-0000-0000F6430000}"/>
    <cellStyle name="Output 8 13 11" xfId="17521" xr:uid="{00000000-0005-0000-0000-0000F7430000}"/>
    <cellStyle name="Output 8 13 11 2" xfId="17522" xr:uid="{00000000-0005-0000-0000-0000F8430000}"/>
    <cellStyle name="Output 8 13 12" xfId="17523" xr:uid="{00000000-0005-0000-0000-0000F9430000}"/>
    <cellStyle name="Output 8 13 12 2" xfId="17524" xr:uid="{00000000-0005-0000-0000-0000FA430000}"/>
    <cellStyle name="Output 8 13 13" xfId="17525" xr:uid="{00000000-0005-0000-0000-0000FB430000}"/>
    <cellStyle name="Output 8 13 13 2" xfId="17526" xr:uid="{00000000-0005-0000-0000-0000FC430000}"/>
    <cellStyle name="Output 8 13 14" xfId="17527" xr:uid="{00000000-0005-0000-0000-0000FD430000}"/>
    <cellStyle name="Output 8 13 14 2" xfId="17528" xr:uid="{00000000-0005-0000-0000-0000FE430000}"/>
    <cellStyle name="Output 8 13 15" xfId="17529" xr:uid="{00000000-0005-0000-0000-0000FF430000}"/>
    <cellStyle name="Output 8 13 15 2" xfId="17530" xr:uid="{00000000-0005-0000-0000-000000440000}"/>
    <cellStyle name="Output 8 13 16" xfId="17531" xr:uid="{00000000-0005-0000-0000-000001440000}"/>
    <cellStyle name="Output 8 13 2" xfId="17532" xr:uid="{00000000-0005-0000-0000-000002440000}"/>
    <cellStyle name="Output 8 13 2 2" xfId="17533" xr:uid="{00000000-0005-0000-0000-000003440000}"/>
    <cellStyle name="Output 8 13 3" xfId="17534" xr:uid="{00000000-0005-0000-0000-000004440000}"/>
    <cellStyle name="Output 8 13 3 2" xfId="17535" xr:uid="{00000000-0005-0000-0000-000005440000}"/>
    <cellStyle name="Output 8 13 4" xfId="17536" xr:uid="{00000000-0005-0000-0000-000006440000}"/>
    <cellStyle name="Output 8 13 4 2" xfId="17537" xr:uid="{00000000-0005-0000-0000-000007440000}"/>
    <cellStyle name="Output 8 13 5" xfId="17538" xr:uid="{00000000-0005-0000-0000-000008440000}"/>
    <cellStyle name="Output 8 13 5 2" xfId="17539" xr:uid="{00000000-0005-0000-0000-000009440000}"/>
    <cellStyle name="Output 8 13 6" xfId="17540" xr:uid="{00000000-0005-0000-0000-00000A440000}"/>
    <cellStyle name="Output 8 13 6 2" xfId="17541" xr:uid="{00000000-0005-0000-0000-00000B440000}"/>
    <cellStyle name="Output 8 13 7" xfId="17542" xr:uid="{00000000-0005-0000-0000-00000C440000}"/>
    <cellStyle name="Output 8 13 7 2" xfId="17543" xr:uid="{00000000-0005-0000-0000-00000D440000}"/>
    <cellStyle name="Output 8 13 8" xfId="17544" xr:uid="{00000000-0005-0000-0000-00000E440000}"/>
    <cellStyle name="Output 8 13 8 2" xfId="17545" xr:uid="{00000000-0005-0000-0000-00000F440000}"/>
    <cellStyle name="Output 8 13 9" xfId="17546" xr:uid="{00000000-0005-0000-0000-000010440000}"/>
    <cellStyle name="Output 8 13 9 2" xfId="17547" xr:uid="{00000000-0005-0000-0000-000011440000}"/>
    <cellStyle name="Output 8 14" xfId="17548" xr:uid="{00000000-0005-0000-0000-000012440000}"/>
    <cellStyle name="Output 8 14 10" xfId="17549" xr:uid="{00000000-0005-0000-0000-000013440000}"/>
    <cellStyle name="Output 8 14 10 2" xfId="17550" xr:uid="{00000000-0005-0000-0000-000014440000}"/>
    <cellStyle name="Output 8 14 11" xfId="17551" xr:uid="{00000000-0005-0000-0000-000015440000}"/>
    <cellStyle name="Output 8 14 11 2" xfId="17552" xr:uid="{00000000-0005-0000-0000-000016440000}"/>
    <cellStyle name="Output 8 14 12" xfId="17553" xr:uid="{00000000-0005-0000-0000-000017440000}"/>
    <cellStyle name="Output 8 14 12 2" xfId="17554" xr:uid="{00000000-0005-0000-0000-000018440000}"/>
    <cellStyle name="Output 8 14 13" xfId="17555" xr:uid="{00000000-0005-0000-0000-000019440000}"/>
    <cellStyle name="Output 8 14 13 2" xfId="17556" xr:uid="{00000000-0005-0000-0000-00001A440000}"/>
    <cellStyle name="Output 8 14 14" xfId="17557" xr:uid="{00000000-0005-0000-0000-00001B440000}"/>
    <cellStyle name="Output 8 14 14 2" xfId="17558" xr:uid="{00000000-0005-0000-0000-00001C440000}"/>
    <cellStyle name="Output 8 14 15" xfId="17559" xr:uid="{00000000-0005-0000-0000-00001D440000}"/>
    <cellStyle name="Output 8 14 2" xfId="17560" xr:uid="{00000000-0005-0000-0000-00001E440000}"/>
    <cellStyle name="Output 8 14 2 2" xfId="17561" xr:uid="{00000000-0005-0000-0000-00001F440000}"/>
    <cellStyle name="Output 8 14 3" xfId="17562" xr:uid="{00000000-0005-0000-0000-000020440000}"/>
    <cellStyle name="Output 8 14 3 2" xfId="17563" xr:uid="{00000000-0005-0000-0000-000021440000}"/>
    <cellStyle name="Output 8 14 4" xfId="17564" xr:uid="{00000000-0005-0000-0000-000022440000}"/>
    <cellStyle name="Output 8 14 4 2" xfId="17565" xr:uid="{00000000-0005-0000-0000-000023440000}"/>
    <cellStyle name="Output 8 14 5" xfId="17566" xr:uid="{00000000-0005-0000-0000-000024440000}"/>
    <cellStyle name="Output 8 14 5 2" xfId="17567" xr:uid="{00000000-0005-0000-0000-000025440000}"/>
    <cellStyle name="Output 8 14 6" xfId="17568" xr:uid="{00000000-0005-0000-0000-000026440000}"/>
    <cellStyle name="Output 8 14 6 2" xfId="17569" xr:uid="{00000000-0005-0000-0000-000027440000}"/>
    <cellStyle name="Output 8 14 7" xfId="17570" xr:uid="{00000000-0005-0000-0000-000028440000}"/>
    <cellStyle name="Output 8 14 7 2" xfId="17571" xr:uid="{00000000-0005-0000-0000-000029440000}"/>
    <cellStyle name="Output 8 14 8" xfId="17572" xr:uid="{00000000-0005-0000-0000-00002A440000}"/>
    <cellStyle name="Output 8 14 8 2" xfId="17573" xr:uid="{00000000-0005-0000-0000-00002B440000}"/>
    <cellStyle name="Output 8 14 9" xfId="17574" xr:uid="{00000000-0005-0000-0000-00002C440000}"/>
    <cellStyle name="Output 8 14 9 2" xfId="17575" xr:uid="{00000000-0005-0000-0000-00002D440000}"/>
    <cellStyle name="Output 8 15" xfId="17576" xr:uid="{00000000-0005-0000-0000-00002E440000}"/>
    <cellStyle name="Output 8 15 2" xfId="17577" xr:uid="{00000000-0005-0000-0000-00002F440000}"/>
    <cellStyle name="Output 8 16" xfId="17578" xr:uid="{00000000-0005-0000-0000-000030440000}"/>
    <cellStyle name="Output 8 16 2" xfId="17579" xr:uid="{00000000-0005-0000-0000-000031440000}"/>
    <cellStyle name="Output 8 17" xfId="17580" xr:uid="{00000000-0005-0000-0000-000032440000}"/>
    <cellStyle name="Output 8 17 2" xfId="17581" xr:uid="{00000000-0005-0000-0000-000033440000}"/>
    <cellStyle name="Output 8 18" xfId="17582" xr:uid="{00000000-0005-0000-0000-000034440000}"/>
    <cellStyle name="Output 8 18 2" xfId="17583" xr:uid="{00000000-0005-0000-0000-000035440000}"/>
    <cellStyle name="Output 8 19" xfId="17584" xr:uid="{00000000-0005-0000-0000-000036440000}"/>
    <cellStyle name="Output 8 19 2" xfId="17585" xr:uid="{00000000-0005-0000-0000-000037440000}"/>
    <cellStyle name="Output 8 2" xfId="17586" xr:uid="{00000000-0005-0000-0000-000038440000}"/>
    <cellStyle name="Output 8 2 10" xfId="17587" xr:uid="{00000000-0005-0000-0000-000039440000}"/>
    <cellStyle name="Output 8 2 10 10" xfId="17588" xr:uid="{00000000-0005-0000-0000-00003A440000}"/>
    <cellStyle name="Output 8 2 10 10 2" xfId="17589" xr:uid="{00000000-0005-0000-0000-00003B440000}"/>
    <cellStyle name="Output 8 2 10 11" xfId="17590" xr:uid="{00000000-0005-0000-0000-00003C440000}"/>
    <cellStyle name="Output 8 2 10 11 2" xfId="17591" xr:uid="{00000000-0005-0000-0000-00003D440000}"/>
    <cellStyle name="Output 8 2 10 12" xfId="17592" xr:uid="{00000000-0005-0000-0000-00003E440000}"/>
    <cellStyle name="Output 8 2 10 12 2" xfId="17593" xr:uid="{00000000-0005-0000-0000-00003F440000}"/>
    <cellStyle name="Output 8 2 10 13" xfId="17594" xr:uid="{00000000-0005-0000-0000-000040440000}"/>
    <cellStyle name="Output 8 2 10 13 2" xfId="17595" xr:uid="{00000000-0005-0000-0000-000041440000}"/>
    <cellStyle name="Output 8 2 10 14" xfId="17596" xr:uid="{00000000-0005-0000-0000-000042440000}"/>
    <cellStyle name="Output 8 2 10 14 2" xfId="17597" xr:uid="{00000000-0005-0000-0000-000043440000}"/>
    <cellStyle name="Output 8 2 10 15" xfId="17598" xr:uid="{00000000-0005-0000-0000-000044440000}"/>
    <cellStyle name="Output 8 2 10 15 2" xfId="17599" xr:uid="{00000000-0005-0000-0000-000045440000}"/>
    <cellStyle name="Output 8 2 10 16" xfId="17600" xr:uid="{00000000-0005-0000-0000-000046440000}"/>
    <cellStyle name="Output 8 2 10 16 2" xfId="17601" xr:uid="{00000000-0005-0000-0000-000047440000}"/>
    <cellStyle name="Output 8 2 10 17" xfId="17602" xr:uid="{00000000-0005-0000-0000-000048440000}"/>
    <cellStyle name="Output 8 2 10 17 2" xfId="17603" xr:uid="{00000000-0005-0000-0000-000049440000}"/>
    <cellStyle name="Output 8 2 10 18" xfId="17604" xr:uid="{00000000-0005-0000-0000-00004A440000}"/>
    <cellStyle name="Output 8 2 10 2" xfId="17605" xr:uid="{00000000-0005-0000-0000-00004B440000}"/>
    <cellStyle name="Output 8 2 10 2 2" xfId="17606" xr:uid="{00000000-0005-0000-0000-00004C440000}"/>
    <cellStyle name="Output 8 2 10 3" xfId="17607" xr:uid="{00000000-0005-0000-0000-00004D440000}"/>
    <cellStyle name="Output 8 2 10 3 2" xfId="17608" xr:uid="{00000000-0005-0000-0000-00004E440000}"/>
    <cellStyle name="Output 8 2 10 4" xfId="17609" xr:uid="{00000000-0005-0000-0000-00004F440000}"/>
    <cellStyle name="Output 8 2 10 4 2" xfId="17610" xr:uid="{00000000-0005-0000-0000-000050440000}"/>
    <cellStyle name="Output 8 2 10 5" xfId="17611" xr:uid="{00000000-0005-0000-0000-000051440000}"/>
    <cellStyle name="Output 8 2 10 5 2" xfId="17612" xr:uid="{00000000-0005-0000-0000-000052440000}"/>
    <cellStyle name="Output 8 2 10 6" xfId="17613" xr:uid="{00000000-0005-0000-0000-000053440000}"/>
    <cellStyle name="Output 8 2 10 6 2" xfId="17614" xr:uid="{00000000-0005-0000-0000-000054440000}"/>
    <cellStyle name="Output 8 2 10 7" xfId="17615" xr:uid="{00000000-0005-0000-0000-000055440000}"/>
    <cellStyle name="Output 8 2 10 7 2" xfId="17616" xr:uid="{00000000-0005-0000-0000-000056440000}"/>
    <cellStyle name="Output 8 2 10 8" xfId="17617" xr:uid="{00000000-0005-0000-0000-000057440000}"/>
    <cellStyle name="Output 8 2 10 8 2" xfId="17618" xr:uid="{00000000-0005-0000-0000-000058440000}"/>
    <cellStyle name="Output 8 2 10 9" xfId="17619" xr:uid="{00000000-0005-0000-0000-000059440000}"/>
    <cellStyle name="Output 8 2 10 9 2" xfId="17620" xr:uid="{00000000-0005-0000-0000-00005A440000}"/>
    <cellStyle name="Output 8 2 11" xfId="17621" xr:uid="{00000000-0005-0000-0000-00005B440000}"/>
    <cellStyle name="Output 8 2 11 10" xfId="17622" xr:uid="{00000000-0005-0000-0000-00005C440000}"/>
    <cellStyle name="Output 8 2 11 10 2" xfId="17623" xr:uid="{00000000-0005-0000-0000-00005D440000}"/>
    <cellStyle name="Output 8 2 11 11" xfId="17624" xr:uid="{00000000-0005-0000-0000-00005E440000}"/>
    <cellStyle name="Output 8 2 11 11 2" xfId="17625" xr:uid="{00000000-0005-0000-0000-00005F440000}"/>
    <cellStyle name="Output 8 2 11 12" xfId="17626" xr:uid="{00000000-0005-0000-0000-000060440000}"/>
    <cellStyle name="Output 8 2 11 12 2" xfId="17627" xr:uid="{00000000-0005-0000-0000-000061440000}"/>
    <cellStyle name="Output 8 2 11 13" xfId="17628" xr:uid="{00000000-0005-0000-0000-000062440000}"/>
    <cellStyle name="Output 8 2 11 13 2" xfId="17629" xr:uid="{00000000-0005-0000-0000-000063440000}"/>
    <cellStyle name="Output 8 2 11 14" xfId="17630" xr:uid="{00000000-0005-0000-0000-000064440000}"/>
    <cellStyle name="Output 8 2 11 14 2" xfId="17631" xr:uid="{00000000-0005-0000-0000-000065440000}"/>
    <cellStyle name="Output 8 2 11 15" xfId="17632" xr:uid="{00000000-0005-0000-0000-000066440000}"/>
    <cellStyle name="Output 8 2 11 15 2" xfId="17633" xr:uid="{00000000-0005-0000-0000-000067440000}"/>
    <cellStyle name="Output 8 2 11 16" xfId="17634" xr:uid="{00000000-0005-0000-0000-000068440000}"/>
    <cellStyle name="Output 8 2 11 2" xfId="17635" xr:uid="{00000000-0005-0000-0000-000069440000}"/>
    <cellStyle name="Output 8 2 11 2 2" xfId="17636" xr:uid="{00000000-0005-0000-0000-00006A440000}"/>
    <cellStyle name="Output 8 2 11 3" xfId="17637" xr:uid="{00000000-0005-0000-0000-00006B440000}"/>
    <cellStyle name="Output 8 2 11 3 2" xfId="17638" xr:uid="{00000000-0005-0000-0000-00006C440000}"/>
    <cellStyle name="Output 8 2 11 4" xfId="17639" xr:uid="{00000000-0005-0000-0000-00006D440000}"/>
    <cellStyle name="Output 8 2 11 4 2" xfId="17640" xr:uid="{00000000-0005-0000-0000-00006E440000}"/>
    <cellStyle name="Output 8 2 11 5" xfId="17641" xr:uid="{00000000-0005-0000-0000-00006F440000}"/>
    <cellStyle name="Output 8 2 11 5 2" xfId="17642" xr:uid="{00000000-0005-0000-0000-000070440000}"/>
    <cellStyle name="Output 8 2 11 6" xfId="17643" xr:uid="{00000000-0005-0000-0000-000071440000}"/>
    <cellStyle name="Output 8 2 11 6 2" xfId="17644" xr:uid="{00000000-0005-0000-0000-000072440000}"/>
    <cellStyle name="Output 8 2 11 7" xfId="17645" xr:uid="{00000000-0005-0000-0000-000073440000}"/>
    <cellStyle name="Output 8 2 11 7 2" xfId="17646" xr:uid="{00000000-0005-0000-0000-000074440000}"/>
    <cellStyle name="Output 8 2 11 8" xfId="17647" xr:uid="{00000000-0005-0000-0000-000075440000}"/>
    <cellStyle name="Output 8 2 11 8 2" xfId="17648" xr:uid="{00000000-0005-0000-0000-000076440000}"/>
    <cellStyle name="Output 8 2 11 9" xfId="17649" xr:uid="{00000000-0005-0000-0000-000077440000}"/>
    <cellStyle name="Output 8 2 11 9 2" xfId="17650" xr:uid="{00000000-0005-0000-0000-000078440000}"/>
    <cellStyle name="Output 8 2 12" xfId="17651" xr:uid="{00000000-0005-0000-0000-000079440000}"/>
    <cellStyle name="Output 8 2 12 10" xfId="17652" xr:uid="{00000000-0005-0000-0000-00007A440000}"/>
    <cellStyle name="Output 8 2 12 10 2" xfId="17653" xr:uid="{00000000-0005-0000-0000-00007B440000}"/>
    <cellStyle name="Output 8 2 12 11" xfId="17654" xr:uid="{00000000-0005-0000-0000-00007C440000}"/>
    <cellStyle name="Output 8 2 12 11 2" xfId="17655" xr:uid="{00000000-0005-0000-0000-00007D440000}"/>
    <cellStyle name="Output 8 2 12 12" xfId="17656" xr:uid="{00000000-0005-0000-0000-00007E440000}"/>
    <cellStyle name="Output 8 2 12 12 2" xfId="17657" xr:uid="{00000000-0005-0000-0000-00007F440000}"/>
    <cellStyle name="Output 8 2 12 13" xfId="17658" xr:uid="{00000000-0005-0000-0000-000080440000}"/>
    <cellStyle name="Output 8 2 12 13 2" xfId="17659" xr:uid="{00000000-0005-0000-0000-000081440000}"/>
    <cellStyle name="Output 8 2 12 14" xfId="17660" xr:uid="{00000000-0005-0000-0000-000082440000}"/>
    <cellStyle name="Output 8 2 12 14 2" xfId="17661" xr:uid="{00000000-0005-0000-0000-000083440000}"/>
    <cellStyle name="Output 8 2 12 15" xfId="17662" xr:uid="{00000000-0005-0000-0000-000084440000}"/>
    <cellStyle name="Output 8 2 12 15 2" xfId="17663" xr:uid="{00000000-0005-0000-0000-000085440000}"/>
    <cellStyle name="Output 8 2 12 16" xfId="17664" xr:uid="{00000000-0005-0000-0000-000086440000}"/>
    <cellStyle name="Output 8 2 12 2" xfId="17665" xr:uid="{00000000-0005-0000-0000-000087440000}"/>
    <cellStyle name="Output 8 2 12 2 2" xfId="17666" xr:uid="{00000000-0005-0000-0000-000088440000}"/>
    <cellStyle name="Output 8 2 12 3" xfId="17667" xr:uid="{00000000-0005-0000-0000-000089440000}"/>
    <cellStyle name="Output 8 2 12 3 2" xfId="17668" xr:uid="{00000000-0005-0000-0000-00008A440000}"/>
    <cellStyle name="Output 8 2 12 4" xfId="17669" xr:uid="{00000000-0005-0000-0000-00008B440000}"/>
    <cellStyle name="Output 8 2 12 4 2" xfId="17670" xr:uid="{00000000-0005-0000-0000-00008C440000}"/>
    <cellStyle name="Output 8 2 12 5" xfId="17671" xr:uid="{00000000-0005-0000-0000-00008D440000}"/>
    <cellStyle name="Output 8 2 12 5 2" xfId="17672" xr:uid="{00000000-0005-0000-0000-00008E440000}"/>
    <cellStyle name="Output 8 2 12 6" xfId="17673" xr:uid="{00000000-0005-0000-0000-00008F440000}"/>
    <cellStyle name="Output 8 2 12 6 2" xfId="17674" xr:uid="{00000000-0005-0000-0000-000090440000}"/>
    <cellStyle name="Output 8 2 12 7" xfId="17675" xr:uid="{00000000-0005-0000-0000-000091440000}"/>
    <cellStyle name="Output 8 2 12 7 2" xfId="17676" xr:uid="{00000000-0005-0000-0000-000092440000}"/>
    <cellStyle name="Output 8 2 12 8" xfId="17677" xr:uid="{00000000-0005-0000-0000-000093440000}"/>
    <cellStyle name="Output 8 2 12 8 2" xfId="17678" xr:uid="{00000000-0005-0000-0000-000094440000}"/>
    <cellStyle name="Output 8 2 12 9" xfId="17679" xr:uid="{00000000-0005-0000-0000-000095440000}"/>
    <cellStyle name="Output 8 2 12 9 2" xfId="17680" xr:uid="{00000000-0005-0000-0000-000096440000}"/>
    <cellStyle name="Output 8 2 13" xfId="17681" xr:uid="{00000000-0005-0000-0000-000097440000}"/>
    <cellStyle name="Output 8 2 13 10" xfId="17682" xr:uid="{00000000-0005-0000-0000-000098440000}"/>
    <cellStyle name="Output 8 2 13 10 2" xfId="17683" xr:uid="{00000000-0005-0000-0000-000099440000}"/>
    <cellStyle name="Output 8 2 13 11" xfId="17684" xr:uid="{00000000-0005-0000-0000-00009A440000}"/>
    <cellStyle name="Output 8 2 13 11 2" xfId="17685" xr:uid="{00000000-0005-0000-0000-00009B440000}"/>
    <cellStyle name="Output 8 2 13 12" xfId="17686" xr:uid="{00000000-0005-0000-0000-00009C440000}"/>
    <cellStyle name="Output 8 2 13 12 2" xfId="17687" xr:uid="{00000000-0005-0000-0000-00009D440000}"/>
    <cellStyle name="Output 8 2 13 13" xfId="17688" xr:uid="{00000000-0005-0000-0000-00009E440000}"/>
    <cellStyle name="Output 8 2 13 13 2" xfId="17689" xr:uid="{00000000-0005-0000-0000-00009F440000}"/>
    <cellStyle name="Output 8 2 13 14" xfId="17690" xr:uid="{00000000-0005-0000-0000-0000A0440000}"/>
    <cellStyle name="Output 8 2 13 14 2" xfId="17691" xr:uid="{00000000-0005-0000-0000-0000A1440000}"/>
    <cellStyle name="Output 8 2 13 15" xfId="17692" xr:uid="{00000000-0005-0000-0000-0000A2440000}"/>
    <cellStyle name="Output 8 2 13 2" xfId="17693" xr:uid="{00000000-0005-0000-0000-0000A3440000}"/>
    <cellStyle name="Output 8 2 13 2 2" xfId="17694" xr:uid="{00000000-0005-0000-0000-0000A4440000}"/>
    <cellStyle name="Output 8 2 13 3" xfId="17695" xr:uid="{00000000-0005-0000-0000-0000A5440000}"/>
    <cellStyle name="Output 8 2 13 3 2" xfId="17696" xr:uid="{00000000-0005-0000-0000-0000A6440000}"/>
    <cellStyle name="Output 8 2 13 4" xfId="17697" xr:uid="{00000000-0005-0000-0000-0000A7440000}"/>
    <cellStyle name="Output 8 2 13 4 2" xfId="17698" xr:uid="{00000000-0005-0000-0000-0000A8440000}"/>
    <cellStyle name="Output 8 2 13 5" xfId="17699" xr:uid="{00000000-0005-0000-0000-0000A9440000}"/>
    <cellStyle name="Output 8 2 13 5 2" xfId="17700" xr:uid="{00000000-0005-0000-0000-0000AA440000}"/>
    <cellStyle name="Output 8 2 13 6" xfId="17701" xr:uid="{00000000-0005-0000-0000-0000AB440000}"/>
    <cellStyle name="Output 8 2 13 6 2" xfId="17702" xr:uid="{00000000-0005-0000-0000-0000AC440000}"/>
    <cellStyle name="Output 8 2 13 7" xfId="17703" xr:uid="{00000000-0005-0000-0000-0000AD440000}"/>
    <cellStyle name="Output 8 2 13 7 2" xfId="17704" xr:uid="{00000000-0005-0000-0000-0000AE440000}"/>
    <cellStyle name="Output 8 2 13 8" xfId="17705" xr:uid="{00000000-0005-0000-0000-0000AF440000}"/>
    <cellStyle name="Output 8 2 13 8 2" xfId="17706" xr:uid="{00000000-0005-0000-0000-0000B0440000}"/>
    <cellStyle name="Output 8 2 13 9" xfId="17707" xr:uid="{00000000-0005-0000-0000-0000B1440000}"/>
    <cellStyle name="Output 8 2 13 9 2" xfId="17708" xr:uid="{00000000-0005-0000-0000-0000B2440000}"/>
    <cellStyle name="Output 8 2 14" xfId="17709" xr:uid="{00000000-0005-0000-0000-0000B3440000}"/>
    <cellStyle name="Output 8 2 14 2" xfId="17710" xr:uid="{00000000-0005-0000-0000-0000B4440000}"/>
    <cellStyle name="Output 8 2 15" xfId="17711" xr:uid="{00000000-0005-0000-0000-0000B5440000}"/>
    <cellStyle name="Output 8 2 15 2" xfId="17712" xr:uid="{00000000-0005-0000-0000-0000B6440000}"/>
    <cellStyle name="Output 8 2 16" xfId="17713" xr:uid="{00000000-0005-0000-0000-0000B7440000}"/>
    <cellStyle name="Output 8 2 16 2" xfId="17714" xr:uid="{00000000-0005-0000-0000-0000B8440000}"/>
    <cellStyle name="Output 8 2 17" xfId="17715" xr:uid="{00000000-0005-0000-0000-0000B9440000}"/>
    <cellStyle name="Output 8 2 17 2" xfId="17716" xr:uid="{00000000-0005-0000-0000-0000BA440000}"/>
    <cellStyle name="Output 8 2 18" xfId="17717" xr:uid="{00000000-0005-0000-0000-0000BB440000}"/>
    <cellStyle name="Output 8 2 18 2" xfId="17718" xr:uid="{00000000-0005-0000-0000-0000BC440000}"/>
    <cellStyle name="Output 8 2 19" xfId="17719" xr:uid="{00000000-0005-0000-0000-0000BD440000}"/>
    <cellStyle name="Output 8 2 19 2" xfId="17720" xr:uid="{00000000-0005-0000-0000-0000BE440000}"/>
    <cellStyle name="Output 8 2 2" xfId="17721" xr:uid="{00000000-0005-0000-0000-0000BF440000}"/>
    <cellStyle name="Output 8 2 2 10" xfId="17722" xr:uid="{00000000-0005-0000-0000-0000C0440000}"/>
    <cellStyle name="Output 8 2 2 10 2" xfId="17723" xr:uid="{00000000-0005-0000-0000-0000C1440000}"/>
    <cellStyle name="Output 8 2 2 11" xfId="17724" xr:uid="{00000000-0005-0000-0000-0000C2440000}"/>
    <cellStyle name="Output 8 2 2 11 2" xfId="17725" xr:uid="{00000000-0005-0000-0000-0000C3440000}"/>
    <cellStyle name="Output 8 2 2 12" xfId="17726" xr:uid="{00000000-0005-0000-0000-0000C4440000}"/>
    <cellStyle name="Output 8 2 2 12 2" xfId="17727" xr:uid="{00000000-0005-0000-0000-0000C5440000}"/>
    <cellStyle name="Output 8 2 2 13" xfId="17728" xr:uid="{00000000-0005-0000-0000-0000C6440000}"/>
    <cellStyle name="Output 8 2 2 13 2" xfId="17729" xr:uid="{00000000-0005-0000-0000-0000C7440000}"/>
    <cellStyle name="Output 8 2 2 14" xfId="17730" xr:uid="{00000000-0005-0000-0000-0000C8440000}"/>
    <cellStyle name="Output 8 2 2 14 2" xfId="17731" xr:uid="{00000000-0005-0000-0000-0000C9440000}"/>
    <cellStyle name="Output 8 2 2 15" xfId="17732" xr:uid="{00000000-0005-0000-0000-0000CA440000}"/>
    <cellStyle name="Output 8 2 2 15 2" xfId="17733" xr:uid="{00000000-0005-0000-0000-0000CB440000}"/>
    <cellStyle name="Output 8 2 2 16" xfId="17734" xr:uid="{00000000-0005-0000-0000-0000CC440000}"/>
    <cellStyle name="Output 8 2 2 16 2" xfId="17735" xr:uid="{00000000-0005-0000-0000-0000CD440000}"/>
    <cellStyle name="Output 8 2 2 17" xfId="17736" xr:uid="{00000000-0005-0000-0000-0000CE440000}"/>
    <cellStyle name="Output 8 2 2 17 2" xfId="17737" xr:uid="{00000000-0005-0000-0000-0000CF440000}"/>
    <cellStyle name="Output 8 2 2 18" xfId="17738" xr:uid="{00000000-0005-0000-0000-0000D0440000}"/>
    <cellStyle name="Output 8 2 2 18 2" xfId="17739" xr:uid="{00000000-0005-0000-0000-0000D1440000}"/>
    <cellStyle name="Output 8 2 2 19" xfId="17740" xr:uid="{00000000-0005-0000-0000-0000D2440000}"/>
    <cellStyle name="Output 8 2 2 19 2" xfId="17741" xr:uid="{00000000-0005-0000-0000-0000D3440000}"/>
    <cellStyle name="Output 8 2 2 2" xfId="17742" xr:uid="{00000000-0005-0000-0000-0000D4440000}"/>
    <cellStyle name="Output 8 2 2 2 10" xfId="17743" xr:uid="{00000000-0005-0000-0000-0000D5440000}"/>
    <cellStyle name="Output 8 2 2 2 10 2" xfId="17744" xr:uid="{00000000-0005-0000-0000-0000D6440000}"/>
    <cellStyle name="Output 8 2 2 2 11" xfId="17745" xr:uid="{00000000-0005-0000-0000-0000D7440000}"/>
    <cellStyle name="Output 8 2 2 2 11 2" xfId="17746" xr:uid="{00000000-0005-0000-0000-0000D8440000}"/>
    <cellStyle name="Output 8 2 2 2 12" xfId="17747" xr:uid="{00000000-0005-0000-0000-0000D9440000}"/>
    <cellStyle name="Output 8 2 2 2 12 2" xfId="17748" xr:uid="{00000000-0005-0000-0000-0000DA440000}"/>
    <cellStyle name="Output 8 2 2 2 13" xfId="17749" xr:uid="{00000000-0005-0000-0000-0000DB440000}"/>
    <cellStyle name="Output 8 2 2 2 13 2" xfId="17750" xr:uid="{00000000-0005-0000-0000-0000DC440000}"/>
    <cellStyle name="Output 8 2 2 2 14" xfId="17751" xr:uid="{00000000-0005-0000-0000-0000DD440000}"/>
    <cellStyle name="Output 8 2 2 2 14 2" xfId="17752" xr:uid="{00000000-0005-0000-0000-0000DE440000}"/>
    <cellStyle name="Output 8 2 2 2 15" xfId="17753" xr:uid="{00000000-0005-0000-0000-0000DF440000}"/>
    <cellStyle name="Output 8 2 2 2 15 2" xfId="17754" xr:uid="{00000000-0005-0000-0000-0000E0440000}"/>
    <cellStyle name="Output 8 2 2 2 16" xfId="17755" xr:uid="{00000000-0005-0000-0000-0000E1440000}"/>
    <cellStyle name="Output 8 2 2 2 16 2" xfId="17756" xr:uid="{00000000-0005-0000-0000-0000E2440000}"/>
    <cellStyle name="Output 8 2 2 2 17" xfId="17757" xr:uid="{00000000-0005-0000-0000-0000E3440000}"/>
    <cellStyle name="Output 8 2 2 2 17 2" xfId="17758" xr:uid="{00000000-0005-0000-0000-0000E4440000}"/>
    <cellStyle name="Output 8 2 2 2 18" xfId="17759" xr:uid="{00000000-0005-0000-0000-0000E5440000}"/>
    <cellStyle name="Output 8 2 2 2 18 2" xfId="17760" xr:uid="{00000000-0005-0000-0000-0000E6440000}"/>
    <cellStyle name="Output 8 2 2 2 19" xfId="17761" xr:uid="{00000000-0005-0000-0000-0000E7440000}"/>
    <cellStyle name="Output 8 2 2 2 2" xfId="17762" xr:uid="{00000000-0005-0000-0000-0000E8440000}"/>
    <cellStyle name="Output 8 2 2 2 2 2" xfId="17763" xr:uid="{00000000-0005-0000-0000-0000E9440000}"/>
    <cellStyle name="Output 8 2 2 2 3" xfId="17764" xr:uid="{00000000-0005-0000-0000-0000EA440000}"/>
    <cellStyle name="Output 8 2 2 2 3 2" xfId="17765" xr:uid="{00000000-0005-0000-0000-0000EB440000}"/>
    <cellStyle name="Output 8 2 2 2 4" xfId="17766" xr:uid="{00000000-0005-0000-0000-0000EC440000}"/>
    <cellStyle name="Output 8 2 2 2 4 2" xfId="17767" xr:uid="{00000000-0005-0000-0000-0000ED440000}"/>
    <cellStyle name="Output 8 2 2 2 5" xfId="17768" xr:uid="{00000000-0005-0000-0000-0000EE440000}"/>
    <cellStyle name="Output 8 2 2 2 5 2" xfId="17769" xr:uid="{00000000-0005-0000-0000-0000EF440000}"/>
    <cellStyle name="Output 8 2 2 2 6" xfId="17770" xr:uid="{00000000-0005-0000-0000-0000F0440000}"/>
    <cellStyle name="Output 8 2 2 2 6 2" xfId="17771" xr:uid="{00000000-0005-0000-0000-0000F1440000}"/>
    <cellStyle name="Output 8 2 2 2 7" xfId="17772" xr:uid="{00000000-0005-0000-0000-0000F2440000}"/>
    <cellStyle name="Output 8 2 2 2 7 2" xfId="17773" xr:uid="{00000000-0005-0000-0000-0000F3440000}"/>
    <cellStyle name="Output 8 2 2 2 8" xfId="17774" xr:uid="{00000000-0005-0000-0000-0000F4440000}"/>
    <cellStyle name="Output 8 2 2 2 8 2" xfId="17775" xr:uid="{00000000-0005-0000-0000-0000F5440000}"/>
    <cellStyle name="Output 8 2 2 2 9" xfId="17776" xr:uid="{00000000-0005-0000-0000-0000F6440000}"/>
    <cellStyle name="Output 8 2 2 2 9 2" xfId="17777" xr:uid="{00000000-0005-0000-0000-0000F7440000}"/>
    <cellStyle name="Output 8 2 2 20" xfId="17778" xr:uid="{00000000-0005-0000-0000-0000F8440000}"/>
    <cellStyle name="Output 8 2 2 3" xfId="17779" xr:uid="{00000000-0005-0000-0000-0000F9440000}"/>
    <cellStyle name="Output 8 2 2 3 10" xfId="17780" xr:uid="{00000000-0005-0000-0000-0000FA440000}"/>
    <cellStyle name="Output 8 2 2 3 10 2" xfId="17781" xr:uid="{00000000-0005-0000-0000-0000FB440000}"/>
    <cellStyle name="Output 8 2 2 3 11" xfId="17782" xr:uid="{00000000-0005-0000-0000-0000FC440000}"/>
    <cellStyle name="Output 8 2 2 3 11 2" xfId="17783" xr:uid="{00000000-0005-0000-0000-0000FD440000}"/>
    <cellStyle name="Output 8 2 2 3 12" xfId="17784" xr:uid="{00000000-0005-0000-0000-0000FE440000}"/>
    <cellStyle name="Output 8 2 2 3 12 2" xfId="17785" xr:uid="{00000000-0005-0000-0000-0000FF440000}"/>
    <cellStyle name="Output 8 2 2 3 13" xfId="17786" xr:uid="{00000000-0005-0000-0000-000000450000}"/>
    <cellStyle name="Output 8 2 2 3 13 2" xfId="17787" xr:uid="{00000000-0005-0000-0000-000001450000}"/>
    <cellStyle name="Output 8 2 2 3 14" xfId="17788" xr:uid="{00000000-0005-0000-0000-000002450000}"/>
    <cellStyle name="Output 8 2 2 3 14 2" xfId="17789" xr:uid="{00000000-0005-0000-0000-000003450000}"/>
    <cellStyle name="Output 8 2 2 3 15" xfId="17790" xr:uid="{00000000-0005-0000-0000-000004450000}"/>
    <cellStyle name="Output 8 2 2 3 15 2" xfId="17791" xr:uid="{00000000-0005-0000-0000-000005450000}"/>
    <cellStyle name="Output 8 2 2 3 16" xfId="17792" xr:uid="{00000000-0005-0000-0000-000006450000}"/>
    <cellStyle name="Output 8 2 2 3 16 2" xfId="17793" xr:uid="{00000000-0005-0000-0000-000007450000}"/>
    <cellStyle name="Output 8 2 2 3 17" xfId="17794" xr:uid="{00000000-0005-0000-0000-000008450000}"/>
    <cellStyle name="Output 8 2 2 3 17 2" xfId="17795" xr:uid="{00000000-0005-0000-0000-000009450000}"/>
    <cellStyle name="Output 8 2 2 3 18" xfId="17796" xr:uid="{00000000-0005-0000-0000-00000A450000}"/>
    <cellStyle name="Output 8 2 2 3 18 2" xfId="17797" xr:uid="{00000000-0005-0000-0000-00000B450000}"/>
    <cellStyle name="Output 8 2 2 3 19" xfId="17798" xr:uid="{00000000-0005-0000-0000-00000C450000}"/>
    <cellStyle name="Output 8 2 2 3 2" xfId="17799" xr:uid="{00000000-0005-0000-0000-00000D450000}"/>
    <cellStyle name="Output 8 2 2 3 2 2" xfId="17800" xr:uid="{00000000-0005-0000-0000-00000E450000}"/>
    <cellStyle name="Output 8 2 2 3 3" xfId="17801" xr:uid="{00000000-0005-0000-0000-00000F450000}"/>
    <cellStyle name="Output 8 2 2 3 3 2" xfId="17802" xr:uid="{00000000-0005-0000-0000-000010450000}"/>
    <cellStyle name="Output 8 2 2 3 4" xfId="17803" xr:uid="{00000000-0005-0000-0000-000011450000}"/>
    <cellStyle name="Output 8 2 2 3 4 2" xfId="17804" xr:uid="{00000000-0005-0000-0000-000012450000}"/>
    <cellStyle name="Output 8 2 2 3 5" xfId="17805" xr:uid="{00000000-0005-0000-0000-000013450000}"/>
    <cellStyle name="Output 8 2 2 3 5 2" xfId="17806" xr:uid="{00000000-0005-0000-0000-000014450000}"/>
    <cellStyle name="Output 8 2 2 3 6" xfId="17807" xr:uid="{00000000-0005-0000-0000-000015450000}"/>
    <cellStyle name="Output 8 2 2 3 6 2" xfId="17808" xr:uid="{00000000-0005-0000-0000-000016450000}"/>
    <cellStyle name="Output 8 2 2 3 7" xfId="17809" xr:uid="{00000000-0005-0000-0000-000017450000}"/>
    <cellStyle name="Output 8 2 2 3 7 2" xfId="17810" xr:uid="{00000000-0005-0000-0000-000018450000}"/>
    <cellStyle name="Output 8 2 2 3 8" xfId="17811" xr:uid="{00000000-0005-0000-0000-000019450000}"/>
    <cellStyle name="Output 8 2 2 3 8 2" xfId="17812" xr:uid="{00000000-0005-0000-0000-00001A450000}"/>
    <cellStyle name="Output 8 2 2 3 9" xfId="17813" xr:uid="{00000000-0005-0000-0000-00001B450000}"/>
    <cellStyle name="Output 8 2 2 3 9 2" xfId="17814" xr:uid="{00000000-0005-0000-0000-00001C450000}"/>
    <cellStyle name="Output 8 2 2 4" xfId="17815" xr:uid="{00000000-0005-0000-0000-00001D450000}"/>
    <cellStyle name="Output 8 2 2 4 10" xfId="17816" xr:uid="{00000000-0005-0000-0000-00001E450000}"/>
    <cellStyle name="Output 8 2 2 4 10 2" xfId="17817" xr:uid="{00000000-0005-0000-0000-00001F450000}"/>
    <cellStyle name="Output 8 2 2 4 11" xfId="17818" xr:uid="{00000000-0005-0000-0000-000020450000}"/>
    <cellStyle name="Output 8 2 2 4 11 2" xfId="17819" xr:uid="{00000000-0005-0000-0000-000021450000}"/>
    <cellStyle name="Output 8 2 2 4 12" xfId="17820" xr:uid="{00000000-0005-0000-0000-000022450000}"/>
    <cellStyle name="Output 8 2 2 4 12 2" xfId="17821" xr:uid="{00000000-0005-0000-0000-000023450000}"/>
    <cellStyle name="Output 8 2 2 4 13" xfId="17822" xr:uid="{00000000-0005-0000-0000-000024450000}"/>
    <cellStyle name="Output 8 2 2 4 13 2" xfId="17823" xr:uid="{00000000-0005-0000-0000-000025450000}"/>
    <cellStyle name="Output 8 2 2 4 14" xfId="17824" xr:uid="{00000000-0005-0000-0000-000026450000}"/>
    <cellStyle name="Output 8 2 2 4 14 2" xfId="17825" xr:uid="{00000000-0005-0000-0000-000027450000}"/>
    <cellStyle name="Output 8 2 2 4 15" xfId="17826" xr:uid="{00000000-0005-0000-0000-000028450000}"/>
    <cellStyle name="Output 8 2 2 4 15 2" xfId="17827" xr:uid="{00000000-0005-0000-0000-000029450000}"/>
    <cellStyle name="Output 8 2 2 4 16" xfId="17828" xr:uid="{00000000-0005-0000-0000-00002A450000}"/>
    <cellStyle name="Output 8 2 2 4 2" xfId="17829" xr:uid="{00000000-0005-0000-0000-00002B450000}"/>
    <cellStyle name="Output 8 2 2 4 2 2" xfId="17830" xr:uid="{00000000-0005-0000-0000-00002C450000}"/>
    <cellStyle name="Output 8 2 2 4 3" xfId="17831" xr:uid="{00000000-0005-0000-0000-00002D450000}"/>
    <cellStyle name="Output 8 2 2 4 3 2" xfId="17832" xr:uid="{00000000-0005-0000-0000-00002E450000}"/>
    <cellStyle name="Output 8 2 2 4 4" xfId="17833" xr:uid="{00000000-0005-0000-0000-00002F450000}"/>
    <cellStyle name="Output 8 2 2 4 4 2" xfId="17834" xr:uid="{00000000-0005-0000-0000-000030450000}"/>
    <cellStyle name="Output 8 2 2 4 5" xfId="17835" xr:uid="{00000000-0005-0000-0000-000031450000}"/>
    <cellStyle name="Output 8 2 2 4 5 2" xfId="17836" xr:uid="{00000000-0005-0000-0000-000032450000}"/>
    <cellStyle name="Output 8 2 2 4 6" xfId="17837" xr:uid="{00000000-0005-0000-0000-000033450000}"/>
    <cellStyle name="Output 8 2 2 4 6 2" xfId="17838" xr:uid="{00000000-0005-0000-0000-000034450000}"/>
    <cellStyle name="Output 8 2 2 4 7" xfId="17839" xr:uid="{00000000-0005-0000-0000-000035450000}"/>
    <cellStyle name="Output 8 2 2 4 7 2" xfId="17840" xr:uid="{00000000-0005-0000-0000-000036450000}"/>
    <cellStyle name="Output 8 2 2 4 8" xfId="17841" xr:uid="{00000000-0005-0000-0000-000037450000}"/>
    <cellStyle name="Output 8 2 2 4 8 2" xfId="17842" xr:uid="{00000000-0005-0000-0000-000038450000}"/>
    <cellStyle name="Output 8 2 2 4 9" xfId="17843" xr:uid="{00000000-0005-0000-0000-000039450000}"/>
    <cellStyle name="Output 8 2 2 4 9 2" xfId="17844" xr:uid="{00000000-0005-0000-0000-00003A450000}"/>
    <cellStyle name="Output 8 2 2 5" xfId="17845" xr:uid="{00000000-0005-0000-0000-00003B450000}"/>
    <cellStyle name="Output 8 2 2 5 10" xfId="17846" xr:uid="{00000000-0005-0000-0000-00003C450000}"/>
    <cellStyle name="Output 8 2 2 5 10 2" xfId="17847" xr:uid="{00000000-0005-0000-0000-00003D450000}"/>
    <cellStyle name="Output 8 2 2 5 11" xfId="17848" xr:uid="{00000000-0005-0000-0000-00003E450000}"/>
    <cellStyle name="Output 8 2 2 5 11 2" xfId="17849" xr:uid="{00000000-0005-0000-0000-00003F450000}"/>
    <cellStyle name="Output 8 2 2 5 12" xfId="17850" xr:uid="{00000000-0005-0000-0000-000040450000}"/>
    <cellStyle name="Output 8 2 2 5 12 2" xfId="17851" xr:uid="{00000000-0005-0000-0000-000041450000}"/>
    <cellStyle name="Output 8 2 2 5 13" xfId="17852" xr:uid="{00000000-0005-0000-0000-000042450000}"/>
    <cellStyle name="Output 8 2 2 5 13 2" xfId="17853" xr:uid="{00000000-0005-0000-0000-000043450000}"/>
    <cellStyle name="Output 8 2 2 5 14" xfId="17854" xr:uid="{00000000-0005-0000-0000-000044450000}"/>
    <cellStyle name="Output 8 2 2 5 14 2" xfId="17855" xr:uid="{00000000-0005-0000-0000-000045450000}"/>
    <cellStyle name="Output 8 2 2 5 15" xfId="17856" xr:uid="{00000000-0005-0000-0000-000046450000}"/>
    <cellStyle name="Output 8 2 2 5 15 2" xfId="17857" xr:uid="{00000000-0005-0000-0000-000047450000}"/>
    <cellStyle name="Output 8 2 2 5 16" xfId="17858" xr:uid="{00000000-0005-0000-0000-000048450000}"/>
    <cellStyle name="Output 8 2 2 5 2" xfId="17859" xr:uid="{00000000-0005-0000-0000-000049450000}"/>
    <cellStyle name="Output 8 2 2 5 2 2" xfId="17860" xr:uid="{00000000-0005-0000-0000-00004A450000}"/>
    <cellStyle name="Output 8 2 2 5 3" xfId="17861" xr:uid="{00000000-0005-0000-0000-00004B450000}"/>
    <cellStyle name="Output 8 2 2 5 3 2" xfId="17862" xr:uid="{00000000-0005-0000-0000-00004C450000}"/>
    <cellStyle name="Output 8 2 2 5 4" xfId="17863" xr:uid="{00000000-0005-0000-0000-00004D450000}"/>
    <cellStyle name="Output 8 2 2 5 4 2" xfId="17864" xr:uid="{00000000-0005-0000-0000-00004E450000}"/>
    <cellStyle name="Output 8 2 2 5 5" xfId="17865" xr:uid="{00000000-0005-0000-0000-00004F450000}"/>
    <cellStyle name="Output 8 2 2 5 5 2" xfId="17866" xr:uid="{00000000-0005-0000-0000-000050450000}"/>
    <cellStyle name="Output 8 2 2 5 6" xfId="17867" xr:uid="{00000000-0005-0000-0000-000051450000}"/>
    <cellStyle name="Output 8 2 2 5 6 2" xfId="17868" xr:uid="{00000000-0005-0000-0000-000052450000}"/>
    <cellStyle name="Output 8 2 2 5 7" xfId="17869" xr:uid="{00000000-0005-0000-0000-000053450000}"/>
    <cellStyle name="Output 8 2 2 5 7 2" xfId="17870" xr:uid="{00000000-0005-0000-0000-000054450000}"/>
    <cellStyle name="Output 8 2 2 5 8" xfId="17871" xr:uid="{00000000-0005-0000-0000-000055450000}"/>
    <cellStyle name="Output 8 2 2 5 8 2" xfId="17872" xr:uid="{00000000-0005-0000-0000-000056450000}"/>
    <cellStyle name="Output 8 2 2 5 9" xfId="17873" xr:uid="{00000000-0005-0000-0000-000057450000}"/>
    <cellStyle name="Output 8 2 2 5 9 2" xfId="17874" xr:uid="{00000000-0005-0000-0000-000058450000}"/>
    <cellStyle name="Output 8 2 2 6" xfId="17875" xr:uid="{00000000-0005-0000-0000-000059450000}"/>
    <cellStyle name="Output 8 2 2 6 10" xfId="17876" xr:uid="{00000000-0005-0000-0000-00005A450000}"/>
    <cellStyle name="Output 8 2 2 6 10 2" xfId="17877" xr:uid="{00000000-0005-0000-0000-00005B450000}"/>
    <cellStyle name="Output 8 2 2 6 11" xfId="17878" xr:uid="{00000000-0005-0000-0000-00005C450000}"/>
    <cellStyle name="Output 8 2 2 6 11 2" xfId="17879" xr:uid="{00000000-0005-0000-0000-00005D450000}"/>
    <cellStyle name="Output 8 2 2 6 12" xfId="17880" xr:uid="{00000000-0005-0000-0000-00005E450000}"/>
    <cellStyle name="Output 8 2 2 6 12 2" xfId="17881" xr:uid="{00000000-0005-0000-0000-00005F450000}"/>
    <cellStyle name="Output 8 2 2 6 13" xfId="17882" xr:uid="{00000000-0005-0000-0000-000060450000}"/>
    <cellStyle name="Output 8 2 2 6 13 2" xfId="17883" xr:uid="{00000000-0005-0000-0000-000061450000}"/>
    <cellStyle name="Output 8 2 2 6 14" xfId="17884" xr:uid="{00000000-0005-0000-0000-000062450000}"/>
    <cellStyle name="Output 8 2 2 6 14 2" xfId="17885" xr:uid="{00000000-0005-0000-0000-000063450000}"/>
    <cellStyle name="Output 8 2 2 6 15" xfId="17886" xr:uid="{00000000-0005-0000-0000-000064450000}"/>
    <cellStyle name="Output 8 2 2 6 2" xfId="17887" xr:uid="{00000000-0005-0000-0000-000065450000}"/>
    <cellStyle name="Output 8 2 2 6 2 2" xfId="17888" xr:uid="{00000000-0005-0000-0000-000066450000}"/>
    <cellStyle name="Output 8 2 2 6 3" xfId="17889" xr:uid="{00000000-0005-0000-0000-000067450000}"/>
    <cellStyle name="Output 8 2 2 6 3 2" xfId="17890" xr:uid="{00000000-0005-0000-0000-000068450000}"/>
    <cellStyle name="Output 8 2 2 6 4" xfId="17891" xr:uid="{00000000-0005-0000-0000-000069450000}"/>
    <cellStyle name="Output 8 2 2 6 4 2" xfId="17892" xr:uid="{00000000-0005-0000-0000-00006A450000}"/>
    <cellStyle name="Output 8 2 2 6 5" xfId="17893" xr:uid="{00000000-0005-0000-0000-00006B450000}"/>
    <cellStyle name="Output 8 2 2 6 5 2" xfId="17894" xr:uid="{00000000-0005-0000-0000-00006C450000}"/>
    <cellStyle name="Output 8 2 2 6 6" xfId="17895" xr:uid="{00000000-0005-0000-0000-00006D450000}"/>
    <cellStyle name="Output 8 2 2 6 6 2" xfId="17896" xr:uid="{00000000-0005-0000-0000-00006E450000}"/>
    <cellStyle name="Output 8 2 2 6 7" xfId="17897" xr:uid="{00000000-0005-0000-0000-00006F450000}"/>
    <cellStyle name="Output 8 2 2 6 7 2" xfId="17898" xr:uid="{00000000-0005-0000-0000-000070450000}"/>
    <cellStyle name="Output 8 2 2 6 8" xfId="17899" xr:uid="{00000000-0005-0000-0000-000071450000}"/>
    <cellStyle name="Output 8 2 2 6 8 2" xfId="17900" xr:uid="{00000000-0005-0000-0000-000072450000}"/>
    <cellStyle name="Output 8 2 2 6 9" xfId="17901" xr:uid="{00000000-0005-0000-0000-000073450000}"/>
    <cellStyle name="Output 8 2 2 6 9 2" xfId="17902" xr:uid="{00000000-0005-0000-0000-000074450000}"/>
    <cellStyle name="Output 8 2 2 7" xfId="17903" xr:uid="{00000000-0005-0000-0000-000075450000}"/>
    <cellStyle name="Output 8 2 2 7 2" xfId="17904" xr:uid="{00000000-0005-0000-0000-000076450000}"/>
    <cellStyle name="Output 8 2 2 8" xfId="17905" xr:uid="{00000000-0005-0000-0000-000077450000}"/>
    <cellStyle name="Output 8 2 2 8 2" xfId="17906" xr:uid="{00000000-0005-0000-0000-000078450000}"/>
    <cellStyle name="Output 8 2 2 9" xfId="17907" xr:uid="{00000000-0005-0000-0000-000079450000}"/>
    <cellStyle name="Output 8 2 2 9 2" xfId="17908" xr:uid="{00000000-0005-0000-0000-00007A450000}"/>
    <cellStyle name="Output 8 2 20" xfId="17909" xr:uid="{00000000-0005-0000-0000-00007B450000}"/>
    <cellStyle name="Output 8 2 20 2" xfId="17910" xr:uid="{00000000-0005-0000-0000-00007C450000}"/>
    <cellStyle name="Output 8 2 21" xfId="17911" xr:uid="{00000000-0005-0000-0000-00007D450000}"/>
    <cellStyle name="Output 8 2 21 2" xfId="17912" xr:uid="{00000000-0005-0000-0000-00007E450000}"/>
    <cellStyle name="Output 8 2 22" xfId="17913" xr:uid="{00000000-0005-0000-0000-00007F450000}"/>
    <cellStyle name="Output 8 2 22 2" xfId="17914" xr:uid="{00000000-0005-0000-0000-000080450000}"/>
    <cellStyle name="Output 8 2 23" xfId="17915" xr:uid="{00000000-0005-0000-0000-000081450000}"/>
    <cellStyle name="Output 8 2 23 2" xfId="17916" xr:uid="{00000000-0005-0000-0000-000082450000}"/>
    <cellStyle name="Output 8 2 24" xfId="17917" xr:uid="{00000000-0005-0000-0000-000083450000}"/>
    <cellStyle name="Output 8 2 24 2" xfId="17918" xr:uid="{00000000-0005-0000-0000-000084450000}"/>
    <cellStyle name="Output 8 2 25" xfId="17919" xr:uid="{00000000-0005-0000-0000-000085450000}"/>
    <cellStyle name="Output 8 2 25 2" xfId="17920" xr:uid="{00000000-0005-0000-0000-000086450000}"/>
    <cellStyle name="Output 8 2 26" xfId="17921" xr:uid="{00000000-0005-0000-0000-000087450000}"/>
    <cellStyle name="Output 8 2 26 2" xfId="17922" xr:uid="{00000000-0005-0000-0000-000088450000}"/>
    <cellStyle name="Output 8 2 27" xfId="17923" xr:uid="{00000000-0005-0000-0000-000089450000}"/>
    <cellStyle name="Output 8 2 3" xfId="17924" xr:uid="{00000000-0005-0000-0000-00008A450000}"/>
    <cellStyle name="Output 8 2 3 10" xfId="17925" xr:uid="{00000000-0005-0000-0000-00008B450000}"/>
    <cellStyle name="Output 8 2 3 10 2" xfId="17926" xr:uid="{00000000-0005-0000-0000-00008C450000}"/>
    <cellStyle name="Output 8 2 3 11" xfId="17927" xr:uid="{00000000-0005-0000-0000-00008D450000}"/>
    <cellStyle name="Output 8 2 3 11 2" xfId="17928" xr:uid="{00000000-0005-0000-0000-00008E450000}"/>
    <cellStyle name="Output 8 2 3 12" xfId="17929" xr:uid="{00000000-0005-0000-0000-00008F450000}"/>
    <cellStyle name="Output 8 2 3 12 2" xfId="17930" xr:uid="{00000000-0005-0000-0000-000090450000}"/>
    <cellStyle name="Output 8 2 3 13" xfId="17931" xr:uid="{00000000-0005-0000-0000-000091450000}"/>
    <cellStyle name="Output 8 2 3 13 2" xfId="17932" xr:uid="{00000000-0005-0000-0000-000092450000}"/>
    <cellStyle name="Output 8 2 3 14" xfId="17933" xr:uid="{00000000-0005-0000-0000-000093450000}"/>
    <cellStyle name="Output 8 2 3 14 2" xfId="17934" xr:uid="{00000000-0005-0000-0000-000094450000}"/>
    <cellStyle name="Output 8 2 3 15" xfId="17935" xr:uid="{00000000-0005-0000-0000-000095450000}"/>
    <cellStyle name="Output 8 2 3 15 2" xfId="17936" xr:uid="{00000000-0005-0000-0000-000096450000}"/>
    <cellStyle name="Output 8 2 3 16" xfId="17937" xr:uid="{00000000-0005-0000-0000-000097450000}"/>
    <cellStyle name="Output 8 2 3 16 2" xfId="17938" xr:uid="{00000000-0005-0000-0000-000098450000}"/>
    <cellStyle name="Output 8 2 3 17" xfId="17939" xr:uid="{00000000-0005-0000-0000-000099450000}"/>
    <cellStyle name="Output 8 2 3 17 2" xfId="17940" xr:uid="{00000000-0005-0000-0000-00009A450000}"/>
    <cellStyle name="Output 8 2 3 18" xfId="17941" xr:uid="{00000000-0005-0000-0000-00009B450000}"/>
    <cellStyle name="Output 8 2 3 18 2" xfId="17942" xr:uid="{00000000-0005-0000-0000-00009C450000}"/>
    <cellStyle name="Output 8 2 3 19" xfId="17943" xr:uid="{00000000-0005-0000-0000-00009D450000}"/>
    <cellStyle name="Output 8 2 3 19 2" xfId="17944" xr:uid="{00000000-0005-0000-0000-00009E450000}"/>
    <cellStyle name="Output 8 2 3 2" xfId="17945" xr:uid="{00000000-0005-0000-0000-00009F450000}"/>
    <cellStyle name="Output 8 2 3 2 10" xfId="17946" xr:uid="{00000000-0005-0000-0000-0000A0450000}"/>
    <cellStyle name="Output 8 2 3 2 10 2" xfId="17947" xr:uid="{00000000-0005-0000-0000-0000A1450000}"/>
    <cellStyle name="Output 8 2 3 2 11" xfId="17948" xr:uid="{00000000-0005-0000-0000-0000A2450000}"/>
    <cellStyle name="Output 8 2 3 2 11 2" xfId="17949" xr:uid="{00000000-0005-0000-0000-0000A3450000}"/>
    <cellStyle name="Output 8 2 3 2 12" xfId="17950" xr:uid="{00000000-0005-0000-0000-0000A4450000}"/>
    <cellStyle name="Output 8 2 3 2 12 2" xfId="17951" xr:uid="{00000000-0005-0000-0000-0000A5450000}"/>
    <cellStyle name="Output 8 2 3 2 13" xfId="17952" xr:uid="{00000000-0005-0000-0000-0000A6450000}"/>
    <cellStyle name="Output 8 2 3 2 13 2" xfId="17953" xr:uid="{00000000-0005-0000-0000-0000A7450000}"/>
    <cellStyle name="Output 8 2 3 2 14" xfId="17954" xr:uid="{00000000-0005-0000-0000-0000A8450000}"/>
    <cellStyle name="Output 8 2 3 2 14 2" xfId="17955" xr:uid="{00000000-0005-0000-0000-0000A9450000}"/>
    <cellStyle name="Output 8 2 3 2 15" xfId="17956" xr:uid="{00000000-0005-0000-0000-0000AA450000}"/>
    <cellStyle name="Output 8 2 3 2 15 2" xfId="17957" xr:uid="{00000000-0005-0000-0000-0000AB450000}"/>
    <cellStyle name="Output 8 2 3 2 16" xfId="17958" xr:uid="{00000000-0005-0000-0000-0000AC450000}"/>
    <cellStyle name="Output 8 2 3 2 16 2" xfId="17959" xr:uid="{00000000-0005-0000-0000-0000AD450000}"/>
    <cellStyle name="Output 8 2 3 2 17" xfId="17960" xr:uid="{00000000-0005-0000-0000-0000AE450000}"/>
    <cellStyle name="Output 8 2 3 2 17 2" xfId="17961" xr:uid="{00000000-0005-0000-0000-0000AF450000}"/>
    <cellStyle name="Output 8 2 3 2 18" xfId="17962" xr:uid="{00000000-0005-0000-0000-0000B0450000}"/>
    <cellStyle name="Output 8 2 3 2 18 2" xfId="17963" xr:uid="{00000000-0005-0000-0000-0000B1450000}"/>
    <cellStyle name="Output 8 2 3 2 19" xfId="17964" xr:uid="{00000000-0005-0000-0000-0000B2450000}"/>
    <cellStyle name="Output 8 2 3 2 2" xfId="17965" xr:uid="{00000000-0005-0000-0000-0000B3450000}"/>
    <cellStyle name="Output 8 2 3 2 2 2" xfId="17966" xr:uid="{00000000-0005-0000-0000-0000B4450000}"/>
    <cellStyle name="Output 8 2 3 2 3" xfId="17967" xr:uid="{00000000-0005-0000-0000-0000B5450000}"/>
    <cellStyle name="Output 8 2 3 2 3 2" xfId="17968" xr:uid="{00000000-0005-0000-0000-0000B6450000}"/>
    <cellStyle name="Output 8 2 3 2 4" xfId="17969" xr:uid="{00000000-0005-0000-0000-0000B7450000}"/>
    <cellStyle name="Output 8 2 3 2 4 2" xfId="17970" xr:uid="{00000000-0005-0000-0000-0000B8450000}"/>
    <cellStyle name="Output 8 2 3 2 5" xfId="17971" xr:uid="{00000000-0005-0000-0000-0000B9450000}"/>
    <cellStyle name="Output 8 2 3 2 5 2" xfId="17972" xr:uid="{00000000-0005-0000-0000-0000BA450000}"/>
    <cellStyle name="Output 8 2 3 2 6" xfId="17973" xr:uid="{00000000-0005-0000-0000-0000BB450000}"/>
    <cellStyle name="Output 8 2 3 2 6 2" xfId="17974" xr:uid="{00000000-0005-0000-0000-0000BC450000}"/>
    <cellStyle name="Output 8 2 3 2 7" xfId="17975" xr:uid="{00000000-0005-0000-0000-0000BD450000}"/>
    <cellStyle name="Output 8 2 3 2 7 2" xfId="17976" xr:uid="{00000000-0005-0000-0000-0000BE450000}"/>
    <cellStyle name="Output 8 2 3 2 8" xfId="17977" xr:uid="{00000000-0005-0000-0000-0000BF450000}"/>
    <cellStyle name="Output 8 2 3 2 8 2" xfId="17978" xr:uid="{00000000-0005-0000-0000-0000C0450000}"/>
    <cellStyle name="Output 8 2 3 2 9" xfId="17979" xr:uid="{00000000-0005-0000-0000-0000C1450000}"/>
    <cellStyle name="Output 8 2 3 2 9 2" xfId="17980" xr:uid="{00000000-0005-0000-0000-0000C2450000}"/>
    <cellStyle name="Output 8 2 3 20" xfId="17981" xr:uid="{00000000-0005-0000-0000-0000C3450000}"/>
    <cellStyle name="Output 8 2 3 3" xfId="17982" xr:uid="{00000000-0005-0000-0000-0000C4450000}"/>
    <cellStyle name="Output 8 2 3 3 10" xfId="17983" xr:uid="{00000000-0005-0000-0000-0000C5450000}"/>
    <cellStyle name="Output 8 2 3 3 10 2" xfId="17984" xr:uid="{00000000-0005-0000-0000-0000C6450000}"/>
    <cellStyle name="Output 8 2 3 3 11" xfId="17985" xr:uid="{00000000-0005-0000-0000-0000C7450000}"/>
    <cellStyle name="Output 8 2 3 3 11 2" xfId="17986" xr:uid="{00000000-0005-0000-0000-0000C8450000}"/>
    <cellStyle name="Output 8 2 3 3 12" xfId="17987" xr:uid="{00000000-0005-0000-0000-0000C9450000}"/>
    <cellStyle name="Output 8 2 3 3 12 2" xfId="17988" xr:uid="{00000000-0005-0000-0000-0000CA450000}"/>
    <cellStyle name="Output 8 2 3 3 13" xfId="17989" xr:uid="{00000000-0005-0000-0000-0000CB450000}"/>
    <cellStyle name="Output 8 2 3 3 13 2" xfId="17990" xr:uid="{00000000-0005-0000-0000-0000CC450000}"/>
    <cellStyle name="Output 8 2 3 3 14" xfId="17991" xr:uid="{00000000-0005-0000-0000-0000CD450000}"/>
    <cellStyle name="Output 8 2 3 3 14 2" xfId="17992" xr:uid="{00000000-0005-0000-0000-0000CE450000}"/>
    <cellStyle name="Output 8 2 3 3 15" xfId="17993" xr:uid="{00000000-0005-0000-0000-0000CF450000}"/>
    <cellStyle name="Output 8 2 3 3 15 2" xfId="17994" xr:uid="{00000000-0005-0000-0000-0000D0450000}"/>
    <cellStyle name="Output 8 2 3 3 16" xfId="17995" xr:uid="{00000000-0005-0000-0000-0000D1450000}"/>
    <cellStyle name="Output 8 2 3 3 16 2" xfId="17996" xr:uid="{00000000-0005-0000-0000-0000D2450000}"/>
    <cellStyle name="Output 8 2 3 3 17" xfId="17997" xr:uid="{00000000-0005-0000-0000-0000D3450000}"/>
    <cellStyle name="Output 8 2 3 3 17 2" xfId="17998" xr:uid="{00000000-0005-0000-0000-0000D4450000}"/>
    <cellStyle name="Output 8 2 3 3 18" xfId="17999" xr:uid="{00000000-0005-0000-0000-0000D5450000}"/>
    <cellStyle name="Output 8 2 3 3 18 2" xfId="18000" xr:uid="{00000000-0005-0000-0000-0000D6450000}"/>
    <cellStyle name="Output 8 2 3 3 19" xfId="18001" xr:uid="{00000000-0005-0000-0000-0000D7450000}"/>
    <cellStyle name="Output 8 2 3 3 2" xfId="18002" xr:uid="{00000000-0005-0000-0000-0000D8450000}"/>
    <cellStyle name="Output 8 2 3 3 2 2" xfId="18003" xr:uid="{00000000-0005-0000-0000-0000D9450000}"/>
    <cellStyle name="Output 8 2 3 3 3" xfId="18004" xr:uid="{00000000-0005-0000-0000-0000DA450000}"/>
    <cellStyle name="Output 8 2 3 3 3 2" xfId="18005" xr:uid="{00000000-0005-0000-0000-0000DB450000}"/>
    <cellStyle name="Output 8 2 3 3 4" xfId="18006" xr:uid="{00000000-0005-0000-0000-0000DC450000}"/>
    <cellStyle name="Output 8 2 3 3 4 2" xfId="18007" xr:uid="{00000000-0005-0000-0000-0000DD450000}"/>
    <cellStyle name="Output 8 2 3 3 5" xfId="18008" xr:uid="{00000000-0005-0000-0000-0000DE450000}"/>
    <cellStyle name="Output 8 2 3 3 5 2" xfId="18009" xr:uid="{00000000-0005-0000-0000-0000DF450000}"/>
    <cellStyle name="Output 8 2 3 3 6" xfId="18010" xr:uid="{00000000-0005-0000-0000-0000E0450000}"/>
    <cellStyle name="Output 8 2 3 3 6 2" xfId="18011" xr:uid="{00000000-0005-0000-0000-0000E1450000}"/>
    <cellStyle name="Output 8 2 3 3 7" xfId="18012" xr:uid="{00000000-0005-0000-0000-0000E2450000}"/>
    <cellStyle name="Output 8 2 3 3 7 2" xfId="18013" xr:uid="{00000000-0005-0000-0000-0000E3450000}"/>
    <cellStyle name="Output 8 2 3 3 8" xfId="18014" xr:uid="{00000000-0005-0000-0000-0000E4450000}"/>
    <cellStyle name="Output 8 2 3 3 8 2" xfId="18015" xr:uid="{00000000-0005-0000-0000-0000E5450000}"/>
    <cellStyle name="Output 8 2 3 3 9" xfId="18016" xr:uid="{00000000-0005-0000-0000-0000E6450000}"/>
    <cellStyle name="Output 8 2 3 3 9 2" xfId="18017" xr:uid="{00000000-0005-0000-0000-0000E7450000}"/>
    <cellStyle name="Output 8 2 3 4" xfId="18018" xr:uid="{00000000-0005-0000-0000-0000E8450000}"/>
    <cellStyle name="Output 8 2 3 4 10" xfId="18019" xr:uid="{00000000-0005-0000-0000-0000E9450000}"/>
    <cellStyle name="Output 8 2 3 4 10 2" xfId="18020" xr:uid="{00000000-0005-0000-0000-0000EA450000}"/>
    <cellStyle name="Output 8 2 3 4 11" xfId="18021" xr:uid="{00000000-0005-0000-0000-0000EB450000}"/>
    <cellStyle name="Output 8 2 3 4 11 2" xfId="18022" xr:uid="{00000000-0005-0000-0000-0000EC450000}"/>
    <cellStyle name="Output 8 2 3 4 12" xfId="18023" xr:uid="{00000000-0005-0000-0000-0000ED450000}"/>
    <cellStyle name="Output 8 2 3 4 12 2" xfId="18024" xr:uid="{00000000-0005-0000-0000-0000EE450000}"/>
    <cellStyle name="Output 8 2 3 4 13" xfId="18025" xr:uid="{00000000-0005-0000-0000-0000EF450000}"/>
    <cellStyle name="Output 8 2 3 4 13 2" xfId="18026" xr:uid="{00000000-0005-0000-0000-0000F0450000}"/>
    <cellStyle name="Output 8 2 3 4 14" xfId="18027" xr:uid="{00000000-0005-0000-0000-0000F1450000}"/>
    <cellStyle name="Output 8 2 3 4 14 2" xfId="18028" xr:uid="{00000000-0005-0000-0000-0000F2450000}"/>
    <cellStyle name="Output 8 2 3 4 15" xfId="18029" xr:uid="{00000000-0005-0000-0000-0000F3450000}"/>
    <cellStyle name="Output 8 2 3 4 15 2" xfId="18030" xr:uid="{00000000-0005-0000-0000-0000F4450000}"/>
    <cellStyle name="Output 8 2 3 4 16" xfId="18031" xr:uid="{00000000-0005-0000-0000-0000F5450000}"/>
    <cellStyle name="Output 8 2 3 4 2" xfId="18032" xr:uid="{00000000-0005-0000-0000-0000F6450000}"/>
    <cellStyle name="Output 8 2 3 4 2 2" xfId="18033" xr:uid="{00000000-0005-0000-0000-0000F7450000}"/>
    <cellStyle name="Output 8 2 3 4 3" xfId="18034" xr:uid="{00000000-0005-0000-0000-0000F8450000}"/>
    <cellStyle name="Output 8 2 3 4 3 2" xfId="18035" xr:uid="{00000000-0005-0000-0000-0000F9450000}"/>
    <cellStyle name="Output 8 2 3 4 4" xfId="18036" xr:uid="{00000000-0005-0000-0000-0000FA450000}"/>
    <cellStyle name="Output 8 2 3 4 4 2" xfId="18037" xr:uid="{00000000-0005-0000-0000-0000FB450000}"/>
    <cellStyle name="Output 8 2 3 4 5" xfId="18038" xr:uid="{00000000-0005-0000-0000-0000FC450000}"/>
    <cellStyle name="Output 8 2 3 4 5 2" xfId="18039" xr:uid="{00000000-0005-0000-0000-0000FD450000}"/>
    <cellStyle name="Output 8 2 3 4 6" xfId="18040" xr:uid="{00000000-0005-0000-0000-0000FE450000}"/>
    <cellStyle name="Output 8 2 3 4 6 2" xfId="18041" xr:uid="{00000000-0005-0000-0000-0000FF450000}"/>
    <cellStyle name="Output 8 2 3 4 7" xfId="18042" xr:uid="{00000000-0005-0000-0000-000000460000}"/>
    <cellStyle name="Output 8 2 3 4 7 2" xfId="18043" xr:uid="{00000000-0005-0000-0000-000001460000}"/>
    <cellStyle name="Output 8 2 3 4 8" xfId="18044" xr:uid="{00000000-0005-0000-0000-000002460000}"/>
    <cellStyle name="Output 8 2 3 4 8 2" xfId="18045" xr:uid="{00000000-0005-0000-0000-000003460000}"/>
    <cellStyle name="Output 8 2 3 4 9" xfId="18046" xr:uid="{00000000-0005-0000-0000-000004460000}"/>
    <cellStyle name="Output 8 2 3 4 9 2" xfId="18047" xr:uid="{00000000-0005-0000-0000-000005460000}"/>
    <cellStyle name="Output 8 2 3 5" xfId="18048" xr:uid="{00000000-0005-0000-0000-000006460000}"/>
    <cellStyle name="Output 8 2 3 5 10" xfId="18049" xr:uid="{00000000-0005-0000-0000-000007460000}"/>
    <cellStyle name="Output 8 2 3 5 10 2" xfId="18050" xr:uid="{00000000-0005-0000-0000-000008460000}"/>
    <cellStyle name="Output 8 2 3 5 11" xfId="18051" xr:uid="{00000000-0005-0000-0000-000009460000}"/>
    <cellStyle name="Output 8 2 3 5 11 2" xfId="18052" xr:uid="{00000000-0005-0000-0000-00000A460000}"/>
    <cellStyle name="Output 8 2 3 5 12" xfId="18053" xr:uid="{00000000-0005-0000-0000-00000B460000}"/>
    <cellStyle name="Output 8 2 3 5 12 2" xfId="18054" xr:uid="{00000000-0005-0000-0000-00000C460000}"/>
    <cellStyle name="Output 8 2 3 5 13" xfId="18055" xr:uid="{00000000-0005-0000-0000-00000D460000}"/>
    <cellStyle name="Output 8 2 3 5 13 2" xfId="18056" xr:uid="{00000000-0005-0000-0000-00000E460000}"/>
    <cellStyle name="Output 8 2 3 5 14" xfId="18057" xr:uid="{00000000-0005-0000-0000-00000F460000}"/>
    <cellStyle name="Output 8 2 3 5 14 2" xfId="18058" xr:uid="{00000000-0005-0000-0000-000010460000}"/>
    <cellStyle name="Output 8 2 3 5 15" xfId="18059" xr:uid="{00000000-0005-0000-0000-000011460000}"/>
    <cellStyle name="Output 8 2 3 5 15 2" xfId="18060" xr:uid="{00000000-0005-0000-0000-000012460000}"/>
    <cellStyle name="Output 8 2 3 5 16" xfId="18061" xr:uid="{00000000-0005-0000-0000-000013460000}"/>
    <cellStyle name="Output 8 2 3 5 2" xfId="18062" xr:uid="{00000000-0005-0000-0000-000014460000}"/>
    <cellStyle name="Output 8 2 3 5 2 2" xfId="18063" xr:uid="{00000000-0005-0000-0000-000015460000}"/>
    <cellStyle name="Output 8 2 3 5 3" xfId="18064" xr:uid="{00000000-0005-0000-0000-000016460000}"/>
    <cellStyle name="Output 8 2 3 5 3 2" xfId="18065" xr:uid="{00000000-0005-0000-0000-000017460000}"/>
    <cellStyle name="Output 8 2 3 5 4" xfId="18066" xr:uid="{00000000-0005-0000-0000-000018460000}"/>
    <cellStyle name="Output 8 2 3 5 4 2" xfId="18067" xr:uid="{00000000-0005-0000-0000-000019460000}"/>
    <cellStyle name="Output 8 2 3 5 5" xfId="18068" xr:uid="{00000000-0005-0000-0000-00001A460000}"/>
    <cellStyle name="Output 8 2 3 5 5 2" xfId="18069" xr:uid="{00000000-0005-0000-0000-00001B460000}"/>
    <cellStyle name="Output 8 2 3 5 6" xfId="18070" xr:uid="{00000000-0005-0000-0000-00001C460000}"/>
    <cellStyle name="Output 8 2 3 5 6 2" xfId="18071" xr:uid="{00000000-0005-0000-0000-00001D460000}"/>
    <cellStyle name="Output 8 2 3 5 7" xfId="18072" xr:uid="{00000000-0005-0000-0000-00001E460000}"/>
    <cellStyle name="Output 8 2 3 5 7 2" xfId="18073" xr:uid="{00000000-0005-0000-0000-00001F460000}"/>
    <cellStyle name="Output 8 2 3 5 8" xfId="18074" xr:uid="{00000000-0005-0000-0000-000020460000}"/>
    <cellStyle name="Output 8 2 3 5 8 2" xfId="18075" xr:uid="{00000000-0005-0000-0000-000021460000}"/>
    <cellStyle name="Output 8 2 3 5 9" xfId="18076" xr:uid="{00000000-0005-0000-0000-000022460000}"/>
    <cellStyle name="Output 8 2 3 5 9 2" xfId="18077" xr:uid="{00000000-0005-0000-0000-000023460000}"/>
    <cellStyle name="Output 8 2 3 6" xfId="18078" xr:uid="{00000000-0005-0000-0000-000024460000}"/>
    <cellStyle name="Output 8 2 3 6 10" xfId="18079" xr:uid="{00000000-0005-0000-0000-000025460000}"/>
    <cellStyle name="Output 8 2 3 6 10 2" xfId="18080" xr:uid="{00000000-0005-0000-0000-000026460000}"/>
    <cellStyle name="Output 8 2 3 6 11" xfId="18081" xr:uid="{00000000-0005-0000-0000-000027460000}"/>
    <cellStyle name="Output 8 2 3 6 11 2" xfId="18082" xr:uid="{00000000-0005-0000-0000-000028460000}"/>
    <cellStyle name="Output 8 2 3 6 12" xfId="18083" xr:uid="{00000000-0005-0000-0000-000029460000}"/>
    <cellStyle name="Output 8 2 3 6 12 2" xfId="18084" xr:uid="{00000000-0005-0000-0000-00002A460000}"/>
    <cellStyle name="Output 8 2 3 6 13" xfId="18085" xr:uid="{00000000-0005-0000-0000-00002B460000}"/>
    <cellStyle name="Output 8 2 3 6 13 2" xfId="18086" xr:uid="{00000000-0005-0000-0000-00002C460000}"/>
    <cellStyle name="Output 8 2 3 6 14" xfId="18087" xr:uid="{00000000-0005-0000-0000-00002D460000}"/>
    <cellStyle name="Output 8 2 3 6 14 2" xfId="18088" xr:uid="{00000000-0005-0000-0000-00002E460000}"/>
    <cellStyle name="Output 8 2 3 6 15" xfId="18089" xr:uid="{00000000-0005-0000-0000-00002F460000}"/>
    <cellStyle name="Output 8 2 3 6 2" xfId="18090" xr:uid="{00000000-0005-0000-0000-000030460000}"/>
    <cellStyle name="Output 8 2 3 6 2 2" xfId="18091" xr:uid="{00000000-0005-0000-0000-000031460000}"/>
    <cellStyle name="Output 8 2 3 6 3" xfId="18092" xr:uid="{00000000-0005-0000-0000-000032460000}"/>
    <cellStyle name="Output 8 2 3 6 3 2" xfId="18093" xr:uid="{00000000-0005-0000-0000-000033460000}"/>
    <cellStyle name="Output 8 2 3 6 4" xfId="18094" xr:uid="{00000000-0005-0000-0000-000034460000}"/>
    <cellStyle name="Output 8 2 3 6 4 2" xfId="18095" xr:uid="{00000000-0005-0000-0000-000035460000}"/>
    <cellStyle name="Output 8 2 3 6 5" xfId="18096" xr:uid="{00000000-0005-0000-0000-000036460000}"/>
    <cellStyle name="Output 8 2 3 6 5 2" xfId="18097" xr:uid="{00000000-0005-0000-0000-000037460000}"/>
    <cellStyle name="Output 8 2 3 6 6" xfId="18098" xr:uid="{00000000-0005-0000-0000-000038460000}"/>
    <cellStyle name="Output 8 2 3 6 6 2" xfId="18099" xr:uid="{00000000-0005-0000-0000-000039460000}"/>
    <cellStyle name="Output 8 2 3 6 7" xfId="18100" xr:uid="{00000000-0005-0000-0000-00003A460000}"/>
    <cellStyle name="Output 8 2 3 6 7 2" xfId="18101" xr:uid="{00000000-0005-0000-0000-00003B460000}"/>
    <cellStyle name="Output 8 2 3 6 8" xfId="18102" xr:uid="{00000000-0005-0000-0000-00003C460000}"/>
    <cellStyle name="Output 8 2 3 6 8 2" xfId="18103" xr:uid="{00000000-0005-0000-0000-00003D460000}"/>
    <cellStyle name="Output 8 2 3 6 9" xfId="18104" xr:uid="{00000000-0005-0000-0000-00003E460000}"/>
    <cellStyle name="Output 8 2 3 6 9 2" xfId="18105" xr:uid="{00000000-0005-0000-0000-00003F460000}"/>
    <cellStyle name="Output 8 2 3 7" xfId="18106" xr:uid="{00000000-0005-0000-0000-000040460000}"/>
    <cellStyle name="Output 8 2 3 7 2" xfId="18107" xr:uid="{00000000-0005-0000-0000-000041460000}"/>
    <cellStyle name="Output 8 2 3 8" xfId="18108" xr:uid="{00000000-0005-0000-0000-000042460000}"/>
    <cellStyle name="Output 8 2 3 8 2" xfId="18109" xr:uid="{00000000-0005-0000-0000-000043460000}"/>
    <cellStyle name="Output 8 2 3 9" xfId="18110" xr:uid="{00000000-0005-0000-0000-000044460000}"/>
    <cellStyle name="Output 8 2 3 9 2" xfId="18111" xr:uid="{00000000-0005-0000-0000-000045460000}"/>
    <cellStyle name="Output 8 2 4" xfId="18112" xr:uid="{00000000-0005-0000-0000-000046460000}"/>
    <cellStyle name="Output 8 2 4 10" xfId="18113" xr:uid="{00000000-0005-0000-0000-000047460000}"/>
    <cellStyle name="Output 8 2 4 10 2" xfId="18114" xr:uid="{00000000-0005-0000-0000-000048460000}"/>
    <cellStyle name="Output 8 2 4 11" xfId="18115" xr:uid="{00000000-0005-0000-0000-000049460000}"/>
    <cellStyle name="Output 8 2 4 11 2" xfId="18116" xr:uid="{00000000-0005-0000-0000-00004A460000}"/>
    <cellStyle name="Output 8 2 4 12" xfId="18117" xr:uid="{00000000-0005-0000-0000-00004B460000}"/>
    <cellStyle name="Output 8 2 4 12 2" xfId="18118" xr:uid="{00000000-0005-0000-0000-00004C460000}"/>
    <cellStyle name="Output 8 2 4 13" xfId="18119" xr:uid="{00000000-0005-0000-0000-00004D460000}"/>
    <cellStyle name="Output 8 2 4 13 2" xfId="18120" xr:uid="{00000000-0005-0000-0000-00004E460000}"/>
    <cellStyle name="Output 8 2 4 14" xfId="18121" xr:uid="{00000000-0005-0000-0000-00004F460000}"/>
    <cellStyle name="Output 8 2 4 14 2" xfId="18122" xr:uid="{00000000-0005-0000-0000-000050460000}"/>
    <cellStyle name="Output 8 2 4 15" xfId="18123" xr:uid="{00000000-0005-0000-0000-000051460000}"/>
    <cellStyle name="Output 8 2 4 15 2" xfId="18124" xr:uid="{00000000-0005-0000-0000-000052460000}"/>
    <cellStyle name="Output 8 2 4 16" xfId="18125" xr:uid="{00000000-0005-0000-0000-000053460000}"/>
    <cellStyle name="Output 8 2 4 16 2" xfId="18126" xr:uid="{00000000-0005-0000-0000-000054460000}"/>
    <cellStyle name="Output 8 2 4 17" xfId="18127" xr:uid="{00000000-0005-0000-0000-000055460000}"/>
    <cellStyle name="Output 8 2 4 17 2" xfId="18128" xr:uid="{00000000-0005-0000-0000-000056460000}"/>
    <cellStyle name="Output 8 2 4 18" xfId="18129" xr:uid="{00000000-0005-0000-0000-000057460000}"/>
    <cellStyle name="Output 8 2 4 18 2" xfId="18130" xr:uid="{00000000-0005-0000-0000-000058460000}"/>
    <cellStyle name="Output 8 2 4 19" xfId="18131" xr:uid="{00000000-0005-0000-0000-000059460000}"/>
    <cellStyle name="Output 8 2 4 19 2" xfId="18132" xr:uid="{00000000-0005-0000-0000-00005A460000}"/>
    <cellStyle name="Output 8 2 4 2" xfId="18133" xr:uid="{00000000-0005-0000-0000-00005B460000}"/>
    <cellStyle name="Output 8 2 4 2 10" xfId="18134" xr:uid="{00000000-0005-0000-0000-00005C460000}"/>
    <cellStyle name="Output 8 2 4 2 10 2" xfId="18135" xr:uid="{00000000-0005-0000-0000-00005D460000}"/>
    <cellStyle name="Output 8 2 4 2 11" xfId="18136" xr:uid="{00000000-0005-0000-0000-00005E460000}"/>
    <cellStyle name="Output 8 2 4 2 11 2" xfId="18137" xr:uid="{00000000-0005-0000-0000-00005F460000}"/>
    <cellStyle name="Output 8 2 4 2 12" xfId="18138" xr:uid="{00000000-0005-0000-0000-000060460000}"/>
    <cellStyle name="Output 8 2 4 2 12 2" xfId="18139" xr:uid="{00000000-0005-0000-0000-000061460000}"/>
    <cellStyle name="Output 8 2 4 2 13" xfId="18140" xr:uid="{00000000-0005-0000-0000-000062460000}"/>
    <cellStyle name="Output 8 2 4 2 13 2" xfId="18141" xr:uid="{00000000-0005-0000-0000-000063460000}"/>
    <cellStyle name="Output 8 2 4 2 14" xfId="18142" xr:uid="{00000000-0005-0000-0000-000064460000}"/>
    <cellStyle name="Output 8 2 4 2 14 2" xfId="18143" xr:uid="{00000000-0005-0000-0000-000065460000}"/>
    <cellStyle name="Output 8 2 4 2 15" xfId="18144" xr:uid="{00000000-0005-0000-0000-000066460000}"/>
    <cellStyle name="Output 8 2 4 2 15 2" xfId="18145" xr:uid="{00000000-0005-0000-0000-000067460000}"/>
    <cellStyle name="Output 8 2 4 2 16" xfId="18146" xr:uid="{00000000-0005-0000-0000-000068460000}"/>
    <cellStyle name="Output 8 2 4 2 16 2" xfId="18147" xr:uid="{00000000-0005-0000-0000-000069460000}"/>
    <cellStyle name="Output 8 2 4 2 17" xfId="18148" xr:uid="{00000000-0005-0000-0000-00006A460000}"/>
    <cellStyle name="Output 8 2 4 2 17 2" xfId="18149" xr:uid="{00000000-0005-0000-0000-00006B460000}"/>
    <cellStyle name="Output 8 2 4 2 18" xfId="18150" xr:uid="{00000000-0005-0000-0000-00006C460000}"/>
    <cellStyle name="Output 8 2 4 2 18 2" xfId="18151" xr:uid="{00000000-0005-0000-0000-00006D460000}"/>
    <cellStyle name="Output 8 2 4 2 19" xfId="18152" xr:uid="{00000000-0005-0000-0000-00006E460000}"/>
    <cellStyle name="Output 8 2 4 2 2" xfId="18153" xr:uid="{00000000-0005-0000-0000-00006F460000}"/>
    <cellStyle name="Output 8 2 4 2 2 2" xfId="18154" xr:uid="{00000000-0005-0000-0000-000070460000}"/>
    <cellStyle name="Output 8 2 4 2 3" xfId="18155" xr:uid="{00000000-0005-0000-0000-000071460000}"/>
    <cellStyle name="Output 8 2 4 2 3 2" xfId="18156" xr:uid="{00000000-0005-0000-0000-000072460000}"/>
    <cellStyle name="Output 8 2 4 2 4" xfId="18157" xr:uid="{00000000-0005-0000-0000-000073460000}"/>
    <cellStyle name="Output 8 2 4 2 4 2" xfId="18158" xr:uid="{00000000-0005-0000-0000-000074460000}"/>
    <cellStyle name="Output 8 2 4 2 5" xfId="18159" xr:uid="{00000000-0005-0000-0000-000075460000}"/>
    <cellStyle name="Output 8 2 4 2 5 2" xfId="18160" xr:uid="{00000000-0005-0000-0000-000076460000}"/>
    <cellStyle name="Output 8 2 4 2 6" xfId="18161" xr:uid="{00000000-0005-0000-0000-000077460000}"/>
    <cellStyle name="Output 8 2 4 2 6 2" xfId="18162" xr:uid="{00000000-0005-0000-0000-000078460000}"/>
    <cellStyle name="Output 8 2 4 2 7" xfId="18163" xr:uid="{00000000-0005-0000-0000-000079460000}"/>
    <cellStyle name="Output 8 2 4 2 7 2" xfId="18164" xr:uid="{00000000-0005-0000-0000-00007A460000}"/>
    <cellStyle name="Output 8 2 4 2 8" xfId="18165" xr:uid="{00000000-0005-0000-0000-00007B460000}"/>
    <cellStyle name="Output 8 2 4 2 8 2" xfId="18166" xr:uid="{00000000-0005-0000-0000-00007C460000}"/>
    <cellStyle name="Output 8 2 4 2 9" xfId="18167" xr:uid="{00000000-0005-0000-0000-00007D460000}"/>
    <cellStyle name="Output 8 2 4 2 9 2" xfId="18168" xr:uid="{00000000-0005-0000-0000-00007E460000}"/>
    <cellStyle name="Output 8 2 4 20" xfId="18169" xr:uid="{00000000-0005-0000-0000-00007F460000}"/>
    <cellStyle name="Output 8 2 4 3" xfId="18170" xr:uid="{00000000-0005-0000-0000-000080460000}"/>
    <cellStyle name="Output 8 2 4 3 10" xfId="18171" xr:uid="{00000000-0005-0000-0000-000081460000}"/>
    <cellStyle name="Output 8 2 4 3 10 2" xfId="18172" xr:uid="{00000000-0005-0000-0000-000082460000}"/>
    <cellStyle name="Output 8 2 4 3 11" xfId="18173" xr:uid="{00000000-0005-0000-0000-000083460000}"/>
    <cellStyle name="Output 8 2 4 3 11 2" xfId="18174" xr:uid="{00000000-0005-0000-0000-000084460000}"/>
    <cellStyle name="Output 8 2 4 3 12" xfId="18175" xr:uid="{00000000-0005-0000-0000-000085460000}"/>
    <cellStyle name="Output 8 2 4 3 12 2" xfId="18176" xr:uid="{00000000-0005-0000-0000-000086460000}"/>
    <cellStyle name="Output 8 2 4 3 13" xfId="18177" xr:uid="{00000000-0005-0000-0000-000087460000}"/>
    <cellStyle name="Output 8 2 4 3 13 2" xfId="18178" xr:uid="{00000000-0005-0000-0000-000088460000}"/>
    <cellStyle name="Output 8 2 4 3 14" xfId="18179" xr:uid="{00000000-0005-0000-0000-000089460000}"/>
    <cellStyle name="Output 8 2 4 3 14 2" xfId="18180" xr:uid="{00000000-0005-0000-0000-00008A460000}"/>
    <cellStyle name="Output 8 2 4 3 15" xfId="18181" xr:uid="{00000000-0005-0000-0000-00008B460000}"/>
    <cellStyle name="Output 8 2 4 3 15 2" xfId="18182" xr:uid="{00000000-0005-0000-0000-00008C460000}"/>
    <cellStyle name="Output 8 2 4 3 16" xfId="18183" xr:uid="{00000000-0005-0000-0000-00008D460000}"/>
    <cellStyle name="Output 8 2 4 3 16 2" xfId="18184" xr:uid="{00000000-0005-0000-0000-00008E460000}"/>
    <cellStyle name="Output 8 2 4 3 17" xfId="18185" xr:uid="{00000000-0005-0000-0000-00008F460000}"/>
    <cellStyle name="Output 8 2 4 3 17 2" xfId="18186" xr:uid="{00000000-0005-0000-0000-000090460000}"/>
    <cellStyle name="Output 8 2 4 3 18" xfId="18187" xr:uid="{00000000-0005-0000-0000-000091460000}"/>
    <cellStyle name="Output 8 2 4 3 2" xfId="18188" xr:uid="{00000000-0005-0000-0000-000092460000}"/>
    <cellStyle name="Output 8 2 4 3 2 2" xfId="18189" xr:uid="{00000000-0005-0000-0000-000093460000}"/>
    <cellStyle name="Output 8 2 4 3 3" xfId="18190" xr:uid="{00000000-0005-0000-0000-000094460000}"/>
    <cellStyle name="Output 8 2 4 3 3 2" xfId="18191" xr:uid="{00000000-0005-0000-0000-000095460000}"/>
    <cellStyle name="Output 8 2 4 3 4" xfId="18192" xr:uid="{00000000-0005-0000-0000-000096460000}"/>
    <cellStyle name="Output 8 2 4 3 4 2" xfId="18193" xr:uid="{00000000-0005-0000-0000-000097460000}"/>
    <cellStyle name="Output 8 2 4 3 5" xfId="18194" xr:uid="{00000000-0005-0000-0000-000098460000}"/>
    <cellStyle name="Output 8 2 4 3 5 2" xfId="18195" xr:uid="{00000000-0005-0000-0000-000099460000}"/>
    <cellStyle name="Output 8 2 4 3 6" xfId="18196" xr:uid="{00000000-0005-0000-0000-00009A460000}"/>
    <cellStyle name="Output 8 2 4 3 6 2" xfId="18197" xr:uid="{00000000-0005-0000-0000-00009B460000}"/>
    <cellStyle name="Output 8 2 4 3 7" xfId="18198" xr:uid="{00000000-0005-0000-0000-00009C460000}"/>
    <cellStyle name="Output 8 2 4 3 7 2" xfId="18199" xr:uid="{00000000-0005-0000-0000-00009D460000}"/>
    <cellStyle name="Output 8 2 4 3 8" xfId="18200" xr:uid="{00000000-0005-0000-0000-00009E460000}"/>
    <cellStyle name="Output 8 2 4 3 8 2" xfId="18201" xr:uid="{00000000-0005-0000-0000-00009F460000}"/>
    <cellStyle name="Output 8 2 4 3 9" xfId="18202" xr:uid="{00000000-0005-0000-0000-0000A0460000}"/>
    <cellStyle name="Output 8 2 4 3 9 2" xfId="18203" xr:uid="{00000000-0005-0000-0000-0000A1460000}"/>
    <cellStyle name="Output 8 2 4 4" xfId="18204" xr:uid="{00000000-0005-0000-0000-0000A2460000}"/>
    <cellStyle name="Output 8 2 4 4 10" xfId="18205" xr:uid="{00000000-0005-0000-0000-0000A3460000}"/>
    <cellStyle name="Output 8 2 4 4 10 2" xfId="18206" xr:uid="{00000000-0005-0000-0000-0000A4460000}"/>
    <cellStyle name="Output 8 2 4 4 11" xfId="18207" xr:uid="{00000000-0005-0000-0000-0000A5460000}"/>
    <cellStyle name="Output 8 2 4 4 11 2" xfId="18208" xr:uid="{00000000-0005-0000-0000-0000A6460000}"/>
    <cellStyle name="Output 8 2 4 4 12" xfId="18209" xr:uid="{00000000-0005-0000-0000-0000A7460000}"/>
    <cellStyle name="Output 8 2 4 4 12 2" xfId="18210" xr:uid="{00000000-0005-0000-0000-0000A8460000}"/>
    <cellStyle name="Output 8 2 4 4 13" xfId="18211" xr:uid="{00000000-0005-0000-0000-0000A9460000}"/>
    <cellStyle name="Output 8 2 4 4 13 2" xfId="18212" xr:uid="{00000000-0005-0000-0000-0000AA460000}"/>
    <cellStyle name="Output 8 2 4 4 14" xfId="18213" xr:uid="{00000000-0005-0000-0000-0000AB460000}"/>
    <cellStyle name="Output 8 2 4 4 14 2" xfId="18214" xr:uid="{00000000-0005-0000-0000-0000AC460000}"/>
    <cellStyle name="Output 8 2 4 4 15" xfId="18215" xr:uid="{00000000-0005-0000-0000-0000AD460000}"/>
    <cellStyle name="Output 8 2 4 4 15 2" xfId="18216" xr:uid="{00000000-0005-0000-0000-0000AE460000}"/>
    <cellStyle name="Output 8 2 4 4 16" xfId="18217" xr:uid="{00000000-0005-0000-0000-0000AF460000}"/>
    <cellStyle name="Output 8 2 4 4 2" xfId="18218" xr:uid="{00000000-0005-0000-0000-0000B0460000}"/>
    <cellStyle name="Output 8 2 4 4 2 2" xfId="18219" xr:uid="{00000000-0005-0000-0000-0000B1460000}"/>
    <cellStyle name="Output 8 2 4 4 3" xfId="18220" xr:uid="{00000000-0005-0000-0000-0000B2460000}"/>
    <cellStyle name="Output 8 2 4 4 3 2" xfId="18221" xr:uid="{00000000-0005-0000-0000-0000B3460000}"/>
    <cellStyle name="Output 8 2 4 4 4" xfId="18222" xr:uid="{00000000-0005-0000-0000-0000B4460000}"/>
    <cellStyle name="Output 8 2 4 4 4 2" xfId="18223" xr:uid="{00000000-0005-0000-0000-0000B5460000}"/>
    <cellStyle name="Output 8 2 4 4 5" xfId="18224" xr:uid="{00000000-0005-0000-0000-0000B6460000}"/>
    <cellStyle name="Output 8 2 4 4 5 2" xfId="18225" xr:uid="{00000000-0005-0000-0000-0000B7460000}"/>
    <cellStyle name="Output 8 2 4 4 6" xfId="18226" xr:uid="{00000000-0005-0000-0000-0000B8460000}"/>
    <cellStyle name="Output 8 2 4 4 6 2" xfId="18227" xr:uid="{00000000-0005-0000-0000-0000B9460000}"/>
    <cellStyle name="Output 8 2 4 4 7" xfId="18228" xr:uid="{00000000-0005-0000-0000-0000BA460000}"/>
    <cellStyle name="Output 8 2 4 4 7 2" xfId="18229" xr:uid="{00000000-0005-0000-0000-0000BB460000}"/>
    <cellStyle name="Output 8 2 4 4 8" xfId="18230" xr:uid="{00000000-0005-0000-0000-0000BC460000}"/>
    <cellStyle name="Output 8 2 4 4 8 2" xfId="18231" xr:uid="{00000000-0005-0000-0000-0000BD460000}"/>
    <cellStyle name="Output 8 2 4 4 9" xfId="18232" xr:uid="{00000000-0005-0000-0000-0000BE460000}"/>
    <cellStyle name="Output 8 2 4 4 9 2" xfId="18233" xr:uid="{00000000-0005-0000-0000-0000BF460000}"/>
    <cellStyle name="Output 8 2 4 5" xfId="18234" xr:uid="{00000000-0005-0000-0000-0000C0460000}"/>
    <cellStyle name="Output 8 2 4 5 10" xfId="18235" xr:uid="{00000000-0005-0000-0000-0000C1460000}"/>
    <cellStyle name="Output 8 2 4 5 10 2" xfId="18236" xr:uid="{00000000-0005-0000-0000-0000C2460000}"/>
    <cellStyle name="Output 8 2 4 5 11" xfId="18237" xr:uid="{00000000-0005-0000-0000-0000C3460000}"/>
    <cellStyle name="Output 8 2 4 5 11 2" xfId="18238" xr:uid="{00000000-0005-0000-0000-0000C4460000}"/>
    <cellStyle name="Output 8 2 4 5 12" xfId="18239" xr:uid="{00000000-0005-0000-0000-0000C5460000}"/>
    <cellStyle name="Output 8 2 4 5 12 2" xfId="18240" xr:uid="{00000000-0005-0000-0000-0000C6460000}"/>
    <cellStyle name="Output 8 2 4 5 13" xfId="18241" xr:uid="{00000000-0005-0000-0000-0000C7460000}"/>
    <cellStyle name="Output 8 2 4 5 13 2" xfId="18242" xr:uid="{00000000-0005-0000-0000-0000C8460000}"/>
    <cellStyle name="Output 8 2 4 5 14" xfId="18243" xr:uid="{00000000-0005-0000-0000-0000C9460000}"/>
    <cellStyle name="Output 8 2 4 5 14 2" xfId="18244" xr:uid="{00000000-0005-0000-0000-0000CA460000}"/>
    <cellStyle name="Output 8 2 4 5 15" xfId="18245" xr:uid="{00000000-0005-0000-0000-0000CB460000}"/>
    <cellStyle name="Output 8 2 4 5 15 2" xfId="18246" xr:uid="{00000000-0005-0000-0000-0000CC460000}"/>
    <cellStyle name="Output 8 2 4 5 16" xfId="18247" xr:uid="{00000000-0005-0000-0000-0000CD460000}"/>
    <cellStyle name="Output 8 2 4 5 2" xfId="18248" xr:uid="{00000000-0005-0000-0000-0000CE460000}"/>
    <cellStyle name="Output 8 2 4 5 2 2" xfId="18249" xr:uid="{00000000-0005-0000-0000-0000CF460000}"/>
    <cellStyle name="Output 8 2 4 5 3" xfId="18250" xr:uid="{00000000-0005-0000-0000-0000D0460000}"/>
    <cellStyle name="Output 8 2 4 5 3 2" xfId="18251" xr:uid="{00000000-0005-0000-0000-0000D1460000}"/>
    <cellStyle name="Output 8 2 4 5 4" xfId="18252" xr:uid="{00000000-0005-0000-0000-0000D2460000}"/>
    <cellStyle name="Output 8 2 4 5 4 2" xfId="18253" xr:uid="{00000000-0005-0000-0000-0000D3460000}"/>
    <cellStyle name="Output 8 2 4 5 5" xfId="18254" xr:uid="{00000000-0005-0000-0000-0000D4460000}"/>
    <cellStyle name="Output 8 2 4 5 5 2" xfId="18255" xr:uid="{00000000-0005-0000-0000-0000D5460000}"/>
    <cellStyle name="Output 8 2 4 5 6" xfId="18256" xr:uid="{00000000-0005-0000-0000-0000D6460000}"/>
    <cellStyle name="Output 8 2 4 5 6 2" xfId="18257" xr:uid="{00000000-0005-0000-0000-0000D7460000}"/>
    <cellStyle name="Output 8 2 4 5 7" xfId="18258" xr:uid="{00000000-0005-0000-0000-0000D8460000}"/>
    <cellStyle name="Output 8 2 4 5 7 2" xfId="18259" xr:uid="{00000000-0005-0000-0000-0000D9460000}"/>
    <cellStyle name="Output 8 2 4 5 8" xfId="18260" xr:uid="{00000000-0005-0000-0000-0000DA460000}"/>
    <cellStyle name="Output 8 2 4 5 8 2" xfId="18261" xr:uid="{00000000-0005-0000-0000-0000DB460000}"/>
    <cellStyle name="Output 8 2 4 5 9" xfId="18262" xr:uid="{00000000-0005-0000-0000-0000DC460000}"/>
    <cellStyle name="Output 8 2 4 5 9 2" xfId="18263" xr:uid="{00000000-0005-0000-0000-0000DD460000}"/>
    <cellStyle name="Output 8 2 4 6" xfId="18264" xr:uid="{00000000-0005-0000-0000-0000DE460000}"/>
    <cellStyle name="Output 8 2 4 6 10" xfId="18265" xr:uid="{00000000-0005-0000-0000-0000DF460000}"/>
    <cellStyle name="Output 8 2 4 6 10 2" xfId="18266" xr:uid="{00000000-0005-0000-0000-0000E0460000}"/>
    <cellStyle name="Output 8 2 4 6 11" xfId="18267" xr:uid="{00000000-0005-0000-0000-0000E1460000}"/>
    <cellStyle name="Output 8 2 4 6 11 2" xfId="18268" xr:uid="{00000000-0005-0000-0000-0000E2460000}"/>
    <cellStyle name="Output 8 2 4 6 12" xfId="18269" xr:uid="{00000000-0005-0000-0000-0000E3460000}"/>
    <cellStyle name="Output 8 2 4 6 12 2" xfId="18270" xr:uid="{00000000-0005-0000-0000-0000E4460000}"/>
    <cellStyle name="Output 8 2 4 6 13" xfId="18271" xr:uid="{00000000-0005-0000-0000-0000E5460000}"/>
    <cellStyle name="Output 8 2 4 6 13 2" xfId="18272" xr:uid="{00000000-0005-0000-0000-0000E6460000}"/>
    <cellStyle name="Output 8 2 4 6 14" xfId="18273" xr:uid="{00000000-0005-0000-0000-0000E7460000}"/>
    <cellStyle name="Output 8 2 4 6 14 2" xfId="18274" xr:uid="{00000000-0005-0000-0000-0000E8460000}"/>
    <cellStyle name="Output 8 2 4 6 15" xfId="18275" xr:uid="{00000000-0005-0000-0000-0000E9460000}"/>
    <cellStyle name="Output 8 2 4 6 2" xfId="18276" xr:uid="{00000000-0005-0000-0000-0000EA460000}"/>
    <cellStyle name="Output 8 2 4 6 2 2" xfId="18277" xr:uid="{00000000-0005-0000-0000-0000EB460000}"/>
    <cellStyle name="Output 8 2 4 6 3" xfId="18278" xr:uid="{00000000-0005-0000-0000-0000EC460000}"/>
    <cellStyle name="Output 8 2 4 6 3 2" xfId="18279" xr:uid="{00000000-0005-0000-0000-0000ED460000}"/>
    <cellStyle name="Output 8 2 4 6 4" xfId="18280" xr:uid="{00000000-0005-0000-0000-0000EE460000}"/>
    <cellStyle name="Output 8 2 4 6 4 2" xfId="18281" xr:uid="{00000000-0005-0000-0000-0000EF460000}"/>
    <cellStyle name="Output 8 2 4 6 5" xfId="18282" xr:uid="{00000000-0005-0000-0000-0000F0460000}"/>
    <cellStyle name="Output 8 2 4 6 5 2" xfId="18283" xr:uid="{00000000-0005-0000-0000-0000F1460000}"/>
    <cellStyle name="Output 8 2 4 6 6" xfId="18284" xr:uid="{00000000-0005-0000-0000-0000F2460000}"/>
    <cellStyle name="Output 8 2 4 6 6 2" xfId="18285" xr:uid="{00000000-0005-0000-0000-0000F3460000}"/>
    <cellStyle name="Output 8 2 4 6 7" xfId="18286" xr:uid="{00000000-0005-0000-0000-0000F4460000}"/>
    <cellStyle name="Output 8 2 4 6 7 2" xfId="18287" xr:uid="{00000000-0005-0000-0000-0000F5460000}"/>
    <cellStyle name="Output 8 2 4 6 8" xfId="18288" xr:uid="{00000000-0005-0000-0000-0000F6460000}"/>
    <cellStyle name="Output 8 2 4 6 8 2" xfId="18289" xr:uid="{00000000-0005-0000-0000-0000F7460000}"/>
    <cellStyle name="Output 8 2 4 6 9" xfId="18290" xr:uid="{00000000-0005-0000-0000-0000F8460000}"/>
    <cellStyle name="Output 8 2 4 6 9 2" xfId="18291" xr:uid="{00000000-0005-0000-0000-0000F9460000}"/>
    <cellStyle name="Output 8 2 4 7" xfId="18292" xr:uid="{00000000-0005-0000-0000-0000FA460000}"/>
    <cellStyle name="Output 8 2 4 7 2" xfId="18293" xr:uid="{00000000-0005-0000-0000-0000FB460000}"/>
    <cellStyle name="Output 8 2 4 8" xfId="18294" xr:uid="{00000000-0005-0000-0000-0000FC460000}"/>
    <cellStyle name="Output 8 2 4 8 2" xfId="18295" xr:uid="{00000000-0005-0000-0000-0000FD460000}"/>
    <cellStyle name="Output 8 2 4 9" xfId="18296" xr:uid="{00000000-0005-0000-0000-0000FE460000}"/>
    <cellStyle name="Output 8 2 4 9 2" xfId="18297" xr:uid="{00000000-0005-0000-0000-0000FF460000}"/>
    <cellStyle name="Output 8 2 5" xfId="18298" xr:uid="{00000000-0005-0000-0000-000000470000}"/>
    <cellStyle name="Output 8 2 5 10" xfId="18299" xr:uid="{00000000-0005-0000-0000-000001470000}"/>
    <cellStyle name="Output 8 2 5 10 2" xfId="18300" xr:uid="{00000000-0005-0000-0000-000002470000}"/>
    <cellStyle name="Output 8 2 5 11" xfId="18301" xr:uid="{00000000-0005-0000-0000-000003470000}"/>
    <cellStyle name="Output 8 2 5 11 2" xfId="18302" xr:uid="{00000000-0005-0000-0000-000004470000}"/>
    <cellStyle name="Output 8 2 5 12" xfId="18303" xr:uid="{00000000-0005-0000-0000-000005470000}"/>
    <cellStyle name="Output 8 2 5 12 2" xfId="18304" xr:uid="{00000000-0005-0000-0000-000006470000}"/>
    <cellStyle name="Output 8 2 5 13" xfId="18305" xr:uid="{00000000-0005-0000-0000-000007470000}"/>
    <cellStyle name="Output 8 2 5 13 2" xfId="18306" xr:uid="{00000000-0005-0000-0000-000008470000}"/>
    <cellStyle name="Output 8 2 5 14" xfId="18307" xr:uid="{00000000-0005-0000-0000-000009470000}"/>
    <cellStyle name="Output 8 2 5 14 2" xfId="18308" xr:uid="{00000000-0005-0000-0000-00000A470000}"/>
    <cellStyle name="Output 8 2 5 15" xfId="18309" xr:uid="{00000000-0005-0000-0000-00000B470000}"/>
    <cellStyle name="Output 8 2 5 15 2" xfId="18310" xr:uid="{00000000-0005-0000-0000-00000C470000}"/>
    <cellStyle name="Output 8 2 5 16" xfId="18311" xr:uid="{00000000-0005-0000-0000-00000D470000}"/>
    <cellStyle name="Output 8 2 5 16 2" xfId="18312" xr:uid="{00000000-0005-0000-0000-00000E470000}"/>
    <cellStyle name="Output 8 2 5 17" xfId="18313" xr:uid="{00000000-0005-0000-0000-00000F470000}"/>
    <cellStyle name="Output 8 2 5 17 2" xfId="18314" xr:uid="{00000000-0005-0000-0000-000010470000}"/>
    <cellStyle name="Output 8 2 5 18" xfId="18315" xr:uid="{00000000-0005-0000-0000-000011470000}"/>
    <cellStyle name="Output 8 2 5 18 2" xfId="18316" xr:uid="{00000000-0005-0000-0000-000012470000}"/>
    <cellStyle name="Output 8 2 5 19" xfId="18317" xr:uid="{00000000-0005-0000-0000-000013470000}"/>
    <cellStyle name="Output 8 2 5 2" xfId="18318" xr:uid="{00000000-0005-0000-0000-000014470000}"/>
    <cellStyle name="Output 8 2 5 2 10" xfId="18319" xr:uid="{00000000-0005-0000-0000-000015470000}"/>
    <cellStyle name="Output 8 2 5 2 10 2" xfId="18320" xr:uid="{00000000-0005-0000-0000-000016470000}"/>
    <cellStyle name="Output 8 2 5 2 11" xfId="18321" xr:uid="{00000000-0005-0000-0000-000017470000}"/>
    <cellStyle name="Output 8 2 5 2 11 2" xfId="18322" xr:uid="{00000000-0005-0000-0000-000018470000}"/>
    <cellStyle name="Output 8 2 5 2 12" xfId="18323" xr:uid="{00000000-0005-0000-0000-000019470000}"/>
    <cellStyle name="Output 8 2 5 2 12 2" xfId="18324" xr:uid="{00000000-0005-0000-0000-00001A470000}"/>
    <cellStyle name="Output 8 2 5 2 13" xfId="18325" xr:uid="{00000000-0005-0000-0000-00001B470000}"/>
    <cellStyle name="Output 8 2 5 2 13 2" xfId="18326" xr:uid="{00000000-0005-0000-0000-00001C470000}"/>
    <cellStyle name="Output 8 2 5 2 14" xfId="18327" xr:uid="{00000000-0005-0000-0000-00001D470000}"/>
    <cellStyle name="Output 8 2 5 2 14 2" xfId="18328" xr:uid="{00000000-0005-0000-0000-00001E470000}"/>
    <cellStyle name="Output 8 2 5 2 15" xfId="18329" xr:uid="{00000000-0005-0000-0000-00001F470000}"/>
    <cellStyle name="Output 8 2 5 2 15 2" xfId="18330" xr:uid="{00000000-0005-0000-0000-000020470000}"/>
    <cellStyle name="Output 8 2 5 2 16" xfId="18331" xr:uid="{00000000-0005-0000-0000-000021470000}"/>
    <cellStyle name="Output 8 2 5 2 16 2" xfId="18332" xr:uid="{00000000-0005-0000-0000-000022470000}"/>
    <cellStyle name="Output 8 2 5 2 17" xfId="18333" xr:uid="{00000000-0005-0000-0000-000023470000}"/>
    <cellStyle name="Output 8 2 5 2 17 2" xfId="18334" xr:uid="{00000000-0005-0000-0000-000024470000}"/>
    <cellStyle name="Output 8 2 5 2 18" xfId="18335" xr:uid="{00000000-0005-0000-0000-000025470000}"/>
    <cellStyle name="Output 8 2 5 2 2" xfId="18336" xr:uid="{00000000-0005-0000-0000-000026470000}"/>
    <cellStyle name="Output 8 2 5 2 2 2" xfId="18337" xr:uid="{00000000-0005-0000-0000-000027470000}"/>
    <cellStyle name="Output 8 2 5 2 3" xfId="18338" xr:uid="{00000000-0005-0000-0000-000028470000}"/>
    <cellStyle name="Output 8 2 5 2 3 2" xfId="18339" xr:uid="{00000000-0005-0000-0000-000029470000}"/>
    <cellStyle name="Output 8 2 5 2 4" xfId="18340" xr:uid="{00000000-0005-0000-0000-00002A470000}"/>
    <cellStyle name="Output 8 2 5 2 4 2" xfId="18341" xr:uid="{00000000-0005-0000-0000-00002B470000}"/>
    <cellStyle name="Output 8 2 5 2 5" xfId="18342" xr:uid="{00000000-0005-0000-0000-00002C470000}"/>
    <cellStyle name="Output 8 2 5 2 5 2" xfId="18343" xr:uid="{00000000-0005-0000-0000-00002D470000}"/>
    <cellStyle name="Output 8 2 5 2 6" xfId="18344" xr:uid="{00000000-0005-0000-0000-00002E470000}"/>
    <cellStyle name="Output 8 2 5 2 6 2" xfId="18345" xr:uid="{00000000-0005-0000-0000-00002F470000}"/>
    <cellStyle name="Output 8 2 5 2 7" xfId="18346" xr:uid="{00000000-0005-0000-0000-000030470000}"/>
    <cellStyle name="Output 8 2 5 2 7 2" xfId="18347" xr:uid="{00000000-0005-0000-0000-000031470000}"/>
    <cellStyle name="Output 8 2 5 2 8" xfId="18348" xr:uid="{00000000-0005-0000-0000-000032470000}"/>
    <cellStyle name="Output 8 2 5 2 8 2" xfId="18349" xr:uid="{00000000-0005-0000-0000-000033470000}"/>
    <cellStyle name="Output 8 2 5 2 9" xfId="18350" xr:uid="{00000000-0005-0000-0000-000034470000}"/>
    <cellStyle name="Output 8 2 5 2 9 2" xfId="18351" xr:uid="{00000000-0005-0000-0000-000035470000}"/>
    <cellStyle name="Output 8 2 5 3" xfId="18352" xr:uid="{00000000-0005-0000-0000-000036470000}"/>
    <cellStyle name="Output 8 2 5 3 10" xfId="18353" xr:uid="{00000000-0005-0000-0000-000037470000}"/>
    <cellStyle name="Output 8 2 5 3 10 2" xfId="18354" xr:uid="{00000000-0005-0000-0000-000038470000}"/>
    <cellStyle name="Output 8 2 5 3 11" xfId="18355" xr:uid="{00000000-0005-0000-0000-000039470000}"/>
    <cellStyle name="Output 8 2 5 3 11 2" xfId="18356" xr:uid="{00000000-0005-0000-0000-00003A470000}"/>
    <cellStyle name="Output 8 2 5 3 12" xfId="18357" xr:uid="{00000000-0005-0000-0000-00003B470000}"/>
    <cellStyle name="Output 8 2 5 3 12 2" xfId="18358" xr:uid="{00000000-0005-0000-0000-00003C470000}"/>
    <cellStyle name="Output 8 2 5 3 13" xfId="18359" xr:uid="{00000000-0005-0000-0000-00003D470000}"/>
    <cellStyle name="Output 8 2 5 3 13 2" xfId="18360" xr:uid="{00000000-0005-0000-0000-00003E470000}"/>
    <cellStyle name="Output 8 2 5 3 14" xfId="18361" xr:uid="{00000000-0005-0000-0000-00003F470000}"/>
    <cellStyle name="Output 8 2 5 3 14 2" xfId="18362" xr:uid="{00000000-0005-0000-0000-000040470000}"/>
    <cellStyle name="Output 8 2 5 3 15" xfId="18363" xr:uid="{00000000-0005-0000-0000-000041470000}"/>
    <cellStyle name="Output 8 2 5 3 15 2" xfId="18364" xr:uid="{00000000-0005-0000-0000-000042470000}"/>
    <cellStyle name="Output 8 2 5 3 16" xfId="18365" xr:uid="{00000000-0005-0000-0000-000043470000}"/>
    <cellStyle name="Output 8 2 5 3 2" xfId="18366" xr:uid="{00000000-0005-0000-0000-000044470000}"/>
    <cellStyle name="Output 8 2 5 3 2 2" xfId="18367" xr:uid="{00000000-0005-0000-0000-000045470000}"/>
    <cellStyle name="Output 8 2 5 3 3" xfId="18368" xr:uid="{00000000-0005-0000-0000-000046470000}"/>
    <cellStyle name="Output 8 2 5 3 3 2" xfId="18369" xr:uid="{00000000-0005-0000-0000-000047470000}"/>
    <cellStyle name="Output 8 2 5 3 4" xfId="18370" xr:uid="{00000000-0005-0000-0000-000048470000}"/>
    <cellStyle name="Output 8 2 5 3 4 2" xfId="18371" xr:uid="{00000000-0005-0000-0000-000049470000}"/>
    <cellStyle name="Output 8 2 5 3 5" xfId="18372" xr:uid="{00000000-0005-0000-0000-00004A470000}"/>
    <cellStyle name="Output 8 2 5 3 5 2" xfId="18373" xr:uid="{00000000-0005-0000-0000-00004B470000}"/>
    <cellStyle name="Output 8 2 5 3 6" xfId="18374" xr:uid="{00000000-0005-0000-0000-00004C470000}"/>
    <cellStyle name="Output 8 2 5 3 6 2" xfId="18375" xr:uid="{00000000-0005-0000-0000-00004D470000}"/>
    <cellStyle name="Output 8 2 5 3 7" xfId="18376" xr:uid="{00000000-0005-0000-0000-00004E470000}"/>
    <cellStyle name="Output 8 2 5 3 7 2" xfId="18377" xr:uid="{00000000-0005-0000-0000-00004F470000}"/>
    <cellStyle name="Output 8 2 5 3 8" xfId="18378" xr:uid="{00000000-0005-0000-0000-000050470000}"/>
    <cellStyle name="Output 8 2 5 3 8 2" xfId="18379" xr:uid="{00000000-0005-0000-0000-000051470000}"/>
    <cellStyle name="Output 8 2 5 3 9" xfId="18380" xr:uid="{00000000-0005-0000-0000-000052470000}"/>
    <cellStyle name="Output 8 2 5 3 9 2" xfId="18381" xr:uid="{00000000-0005-0000-0000-000053470000}"/>
    <cellStyle name="Output 8 2 5 4" xfId="18382" xr:uid="{00000000-0005-0000-0000-000054470000}"/>
    <cellStyle name="Output 8 2 5 4 10" xfId="18383" xr:uid="{00000000-0005-0000-0000-000055470000}"/>
    <cellStyle name="Output 8 2 5 4 10 2" xfId="18384" xr:uid="{00000000-0005-0000-0000-000056470000}"/>
    <cellStyle name="Output 8 2 5 4 11" xfId="18385" xr:uid="{00000000-0005-0000-0000-000057470000}"/>
    <cellStyle name="Output 8 2 5 4 11 2" xfId="18386" xr:uid="{00000000-0005-0000-0000-000058470000}"/>
    <cellStyle name="Output 8 2 5 4 12" xfId="18387" xr:uid="{00000000-0005-0000-0000-000059470000}"/>
    <cellStyle name="Output 8 2 5 4 12 2" xfId="18388" xr:uid="{00000000-0005-0000-0000-00005A470000}"/>
    <cellStyle name="Output 8 2 5 4 13" xfId="18389" xr:uid="{00000000-0005-0000-0000-00005B470000}"/>
    <cellStyle name="Output 8 2 5 4 13 2" xfId="18390" xr:uid="{00000000-0005-0000-0000-00005C470000}"/>
    <cellStyle name="Output 8 2 5 4 14" xfId="18391" xr:uid="{00000000-0005-0000-0000-00005D470000}"/>
    <cellStyle name="Output 8 2 5 4 14 2" xfId="18392" xr:uid="{00000000-0005-0000-0000-00005E470000}"/>
    <cellStyle name="Output 8 2 5 4 15" xfId="18393" xr:uid="{00000000-0005-0000-0000-00005F470000}"/>
    <cellStyle name="Output 8 2 5 4 15 2" xfId="18394" xr:uid="{00000000-0005-0000-0000-000060470000}"/>
    <cellStyle name="Output 8 2 5 4 16" xfId="18395" xr:uid="{00000000-0005-0000-0000-000061470000}"/>
    <cellStyle name="Output 8 2 5 4 2" xfId="18396" xr:uid="{00000000-0005-0000-0000-000062470000}"/>
    <cellStyle name="Output 8 2 5 4 2 2" xfId="18397" xr:uid="{00000000-0005-0000-0000-000063470000}"/>
    <cellStyle name="Output 8 2 5 4 3" xfId="18398" xr:uid="{00000000-0005-0000-0000-000064470000}"/>
    <cellStyle name="Output 8 2 5 4 3 2" xfId="18399" xr:uid="{00000000-0005-0000-0000-000065470000}"/>
    <cellStyle name="Output 8 2 5 4 4" xfId="18400" xr:uid="{00000000-0005-0000-0000-000066470000}"/>
    <cellStyle name="Output 8 2 5 4 4 2" xfId="18401" xr:uid="{00000000-0005-0000-0000-000067470000}"/>
    <cellStyle name="Output 8 2 5 4 5" xfId="18402" xr:uid="{00000000-0005-0000-0000-000068470000}"/>
    <cellStyle name="Output 8 2 5 4 5 2" xfId="18403" xr:uid="{00000000-0005-0000-0000-000069470000}"/>
    <cellStyle name="Output 8 2 5 4 6" xfId="18404" xr:uid="{00000000-0005-0000-0000-00006A470000}"/>
    <cellStyle name="Output 8 2 5 4 6 2" xfId="18405" xr:uid="{00000000-0005-0000-0000-00006B470000}"/>
    <cellStyle name="Output 8 2 5 4 7" xfId="18406" xr:uid="{00000000-0005-0000-0000-00006C470000}"/>
    <cellStyle name="Output 8 2 5 4 7 2" xfId="18407" xr:uid="{00000000-0005-0000-0000-00006D470000}"/>
    <cellStyle name="Output 8 2 5 4 8" xfId="18408" xr:uid="{00000000-0005-0000-0000-00006E470000}"/>
    <cellStyle name="Output 8 2 5 4 8 2" xfId="18409" xr:uid="{00000000-0005-0000-0000-00006F470000}"/>
    <cellStyle name="Output 8 2 5 4 9" xfId="18410" xr:uid="{00000000-0005-0000-0000-000070470000}"/>
    <cellStyle name="Output 8 2 5 4 9 2" xfId="18411" xr:uid="{00000000-0005-0000-0000-000071470000}"/>
    <cellStyle name="Output 8 2 5 5" xfId="18412" xr:uid="{00000000-0005-0000-0000-000072470000}"/>
    <cellStyle name="Output 8 2 5 5 10" xfId="18413" xr:uid="{00000000-0005-0000-0000-000073470000}"/>
    <cellStyle name="Output 8 2 5 5 10 2" xfId="18414" xr:uid="{00000000-0005-0000-0000-000074470000}"/>
    <cellStyle name="Output 8 2 5 5 11" xfId="18415" xr:uid="{00000000-0005-0000-0000-000075470000}"/>
    <cellStyle name="Output 8 2 5 5 11 2" xfId="18416" xr:uid="{00000000-0005-0000-0000-000076470000}"/>
    <cellStyle name="Output 8 2 5 5 12" xfId="18417" xr:uid="{00000000-0005-0000-0000-000077470000}"/>
    <cellStyle name="Output 8 2 5 5 12 2" xfId="18418" xr:uid="{00000000-0005-0000-0000-000078470000}"/>
    <cellStyle name="Output 8 2 5 5 13" xfId="18419" xr:uid="{00000000-0005-0000-0000-000079470000}"/>
    <cellStyle name="Output 8 2 5 5 13 2" xfId="18420" xr:uid="{00000000-0005-0000-0000-00007A470000}"/>
    <cellStyle name="Output 8 2 5 5 14" xfId="18421" xr:uid="{00000000-0005-0000-0000-00007B470000}"/>
    <cellStyle name="Output 8 2 5 5 14 2" xfId="18422" xr:uid="{00000000-0005-0000-0000-00007C470000}"/>
    <cellStyle name="Output 8 2 5 5 15" xfId="18423" xr:uid="{00000000-0005-0000-0000-00007D470000}"/>
    <cellStyle name="Output 8 2 5 5 2" xfId="18424" xr:uid="{00000000-0005-0000-0000-00007E470000}"/>
    <cellStyle name="Output 8 2 5 5 2 2" xfId="18425" xr:uid="{00000000-0005-0000-0000-00007F470000}"/>
    <cellStyle name="Output 8 2 5 5 3" xfId="18426" xr:uid="{00000000-0005-0000-0000-000080470000}"/>
    <cellStyle name="Output 8 2 5 5 3 2" xfId="18427" xr:uid="{00000000-0005-0000-0000-000081470000}"/>
    <cellStyle name="Output 8 2 5 5 4" xfId="18428" xr:uid="{00000000-0005-0000-0000-000082470000}"/>
    <cellStyle name="Output 8 2 5 5 4 2" xfId="18429" xr:uid="{00000000-0005-0000-0000-000083470000}"/>
    <cellStyle name="Output 8 2 5 5 5" xfId="18430" xr:uid="{00000000-0005-0000-0000-000084470000}"/>
    <cellStyle name="Output 8 2 5 5 5 2" xfId="18431" xr:uid="{00000000-0005-0000-0000-000085470000}"/>
    <cellStyle name="Output 8 2 5 5 6" xfId="18432" xr:uid="{00000000-0005-0000-0000-000086470000}"/>
    <cellStyle name="Output 8 2 5 5 6 2" xfId="18433" xr:uid="{00000000-0005-0000-0000-000087470000}"/>
    <cellStyle name="Output 8 2 5 5 7" xfId="18434" xr:uid="{00000000-0005-0000-0000-000088470000}"/>
    <cellStyle name="Output 8 2 5 5 7 2" xfId="18435" xr:uid="{00000000-0005-0000-0000-000089470000}"/>
    <cellStyle name="Output 8 2 5 5 8" xfId="18436" xr:uid="{00000000-0005-0000-0000-00008A470000}"/>
    <cellStyle name="Output 8 2 5 5 8 2" xfId="18437" xr:uid="{00000000-0005-0000-0000-00008B470000}"/>
    <cellStyle name="Output 8 2 5 5 9" xfId="18438" xr:uid="{00000000-0005-0000-0000-00008C470000}"/>
    <cellStyle name="Output 8 2 5 5 9 2" xfId="18439" xr:uid="{00000000-0005-0000-0000-00008D470000}"/>
    <cellStyle name="Output 8 2 5 6" xfId="18440" xr:uid="{00000000-0005-0000-0000-00008E470000}"/>
    <cellStyle name="Output 8 2 5 6 2" xfId="18441" xr:uid="{00000000-0005-0000-0000-00008F470000}"/>
    <cellStyle name="Output 8 2 5 7" xfId="18442" xr:uid="{00000000-0005-0000-0000-000090470000}"/>
    <cellStyle name="Output 8 2 5 7 2" xfId="18443" xr:uid="{00000000-0005-0000-0000-000091470000}"/>
    <cellStyle name="Output 8 2 5 8" xfId="18444" xr:uid="{00000000-0005-0000-0000-000092470000}"/>
    <cellStyle name="Output 8 2 5 8 2" xfId="18445" xr:uid="{00000000-0005-0000-0000-000093470000}"/>
    <cellStyle name="Output 8 2 5 9" xfId="18446" xr:uid="{00000000-0005-0000-0000-000094470000}"/>
    <cellStyle name="Output 8 2 5 9 2" xfId="18447" xr:uid="{00000000-0005-0000-0000-000095470000}"/>
    <cellStyle name="Output 8 2 6" xfId="18448" xr:uid="{00000000-0005-0000-0000-000096470000}"/>
    <cellStyle name="Output 8 2 6 10" xfId="18449" xr:uid="{00000000-0005-0000-0000-000097470000}"/>
    <cellStyle name="Output 8 2 6 10 2" xfId="18450" xr:uid="{00000000-0005-0000-0000-000098470000}"/>
    <cellStyle name="Output 8 2 6 11" xfId="18451" xr:uid="{00000000-0005-0000-0000-000099470000}"/>
    <cellStyle name="Output 8 2 6 11 2" xfId="18452" xr:uid="{00000000-0005-0000-0000-00009A470000}"/>
    <cellStyle name="Output 8 2 6 12" xfId="18453" xr:uid="{00000000-0005-0000-0000-00009B470000}"/>
    <cellStyle name="Output 8 2 6 12 2" xfId="18454" xr:uid="{00000000-0005-0000-0000-00009C470000}"/>
    <cellStyle name="Output 8 2 6 13" xfId="18455" xr:uid="{00000000-0005-0000-0000-00009D470000}"/>
    <cellStyle name="Output 8 2 6 13 2" xfId="18456" xr:uid="{00000000-0005-0000-0000-00009E470000}"/>
    <cellStyle name="Output 8 2 6 14" xfId="18457" xr:uid="{00000000-0005-0000-0000-00009F470000}"/>
    <cellStyle name="Output 8 2 6 14 2" xfId="18458" xr:uid="{00000000-0005-0000-0000-0000A0470000}"/>
    <cellStyle name="Output 8 2 6 15" xfId="18459" xr:uid="{00000000-0005-0000-0000-0000A1470000}"/>
    <cellStyle name="Output 8 2 6 15 2" xfId="18460" xr:uid="{00000000-0005-0000-0000-0000A2470000}"/>
    <cellStyle name="Output 8 2 6 16" xfId="18461" xr:uid="{00000000-0005-0000-0000-0000A3470000}"/>
    <cellStyle name="Output 8 2 6 16 2" xfId="18462" xr:uid="{00000000-0005-0000-0000-0000A4470000}"/>
    <cellStyle name="Output 8 2 6 17" xfId="18463" xr:uid="{00000000-0005-0000-0000-0000A5470000}"/>
    <cellStyle name="Output 8 2 6 17 2" xfId="18464" xr:uid="{00000000-0005-0000-0000-0000A6470000}"/>
    <cellStyle name="Output 8 2 6 18" xfId="18465" xr:uid="{00000000-0005-0000-0000-0000A7470000}"/>
    <cellStyle name="Output 8 2 6 18 2" xfId="18466" xr:uid="{00000000-0005-0000-0000-0000A8470000}"/>
    <cellStyle name="Output 8 2 6 19" xfId="18467" xr:uid="{00000000-0005-0000-0000-0000A9470000}"/>
    <cellStyle name="Output 8 2 6 2" xfId="18468" xr:uid="{00000000-0005-0000-0000-0000AA470000}"/>
    <cellStyle name="Output 8 2 6 2 10" xfId="18469" xr:uid="{00000000-0005-0000-0000-0000AB470000}"/>
    <cellStyle name="Output 8 2 6 2 10 2" xfId="18470" xr:uid="{00000000-0005-0000-0000-0000AC470000}"/>
    <cellStyle name="Output 8 2 6 2 11" xfId="18471" xr:uid="{00000000-0005-0000-0000-0000AD470000}"/>
    <cellStyle name="Output 8 2 6 2 11 2" xfId="18472" xr:uid="{00000000-0005-0000-0000-0000AE470000}"/>
    <cellStyle name="Output 8 2 6 2 12" xfId="18473" xr:uid="{00000000-0005-0000-0000-0000AF470000}"/>
    <cellStyle name="Output 8 2 6 2 12 2" xfId="18474" xr:uid="{00000000-0005-0000-0000-0000B0470000}"/>
    <cellStyle name="Output 8 2 6 2 13" xfId="18475" xr:uid="{00000000-0005-0000-0000-0000B1470000}"/>
    <cellStyle name="Output 8 2 6 2 13 2" xfId="18476" xr:uid="{00000000-0005-0000-0000-0000B2470000}"/>
    <cellStyle name="Output 8 2 6 2 14" xfId="18477" xr:uid="{00000000-0005-0000-0000-0000B3470000}"/>
    <cellStyle name="Output 8 2 6 2 14 2" xfId="18478" xr:uid="{00000000-0005-0000-0000-0000B4470000}"/>
    <cellStyle name="Output 8 2 6 2 15" xfId="18479" xr:uid="{00000000-0005-0000-0000-0000B5470000}"/>
    <cellStyle name="Output 8 2 6 2 15 2" xfId="18480" xr:uid="{00000000-0005-0000-0000-0000B6470000}"/>
    <cellStyle name="Output 8 2 6 2 16" xfId="18481" xr:uid="{00000000-0005-0000-0000-0000B7470000}"/>
    <cellStyle name="Output 8 2 6 2 16 2" xfId="18482" xr:uid="{00000000-0005-0000-0000-0000B8470000}"/>
    <cellStyle name="Output 8 2 6 2 17" xfId="18483" xr:uid="{00000000-0005-0000-0000-0000B9470000}"/>
    <cellStyle name="Output 8 2 6 2 17 2" xfId="18484" xr:uid="{00000000-0005-0000-0000-0000BA470000}"/>
    <cellStyle name="Output 8 2 6 2 18" xfId="18485" xr:uid="{00000000-0005-0000-0000-0000BB470000}"/>
    <cellStyle name="Output 8 2 6 2 2" xfId="18486" xr:uid="{00000000-0005-0000-0000-0000BC470000}"/>
    <cellStyle name="Output 8 2 6 2 2 2" xfId="18487" xr:uid="{00000000-0005-0000-0000-0000BD470000}"/>
    <cellStyle name="Output 8 2 6 2 3" xfId="18488" xr:uid="{00000000-0005-0000-0000-0000BE470000}"/>
    <cellStyle name="Output 8 2 6 2 3 2" xfId="18489" xr:uid="{00000000-0005-0000-0000-0000BF470000}"/>
    <cellStyle name="Output 8 2 6 2 4" xfId="18490" xr:uid="{00000000-0005-0000-0000-0000C0470000}"/>
    <cellStyle name="Output 8 2 6 2 4 2" xfId="18491" xr:uid="{00000000-0005-0000-0000-0000C1470000}"/>
    <cellStyle name="Output 8 2 6 2 5" xfId="18492" xr:uid="{00000000-0005-0000-0000-0000C2470000}"/>
    <cellStyle name="Output 8 2 6 2 5 2" xfId="18493" xr:uid="{00000000-0005-0000-0000-0000C3470000}"/>
    <cellStyle name="Output 8 2 6 2 6" xfId="18494" xr:uid="{00000000-0005-0000-0000-0000C4470000}"/>
    <cellStyle name="Output 8 2 6 2 6 2" xfId="18495" xr:uid="{00000000-0005-0000-0000-0000C5470000}"/>
    <cellStyle name="Output 8 2 6 2 7" xfId="18496" xr:uid="{00000000-0005-0000-0000-0000C6470000}"/>
    <cellStyle name="Output 8 2 6 2 7 2" xfId="18497" xr:uid="{00000000-0005-0000-0000-0000C7470000}"/>
    <cellStyle name="Output 8 2 6 2 8" xfId="18498" xr:uid="{00000000-0005-0000-0000-0000C8470000}"/>
    <cellStyle name="Output 8 2 6 2 8 2" xfId="18499" xr:uid="{00000000-0005-0000-0000-0000C9470000}"/>
    <cellStyle name="Output 8 2 6 2 9" xfId="18500" xr:uid="{00000000-0005-0000-0000-0000CA470000}"/>
    <cellStyle name="Output 8 2 6 2 9 2" xfId="18501" xr:uid="{00000000-0005-0000-0000-0000CB470000}"/>
    <cellStyle name="Output 8 2 6 3" xfId="18502" xr:uid="{00000000-0005-0000-0000-0000CC470000}"/>
    <cellStyle name="Output 8 2 6 3 10" xfId="18503" xr:uid="{00000000-0005-0000-0000-0000CD470000}"/>
    <cellStyle name="Output 8 2 6 3 10 2" xfId="18504" xr:uid="{00000000-0005-0000-0000-0000CE470000}"/>
    <cellStyle name="Output 8 2 6 3 11" xfId="18505" xr:uid="{00000000-0005-0000-0000-0000CF470000}"/>
    <cellStyle name="Output 8 2 6 3 11 2" xfId="18506" xr:uid="{00000000-0005-0000-0000-0000D0470000}"/>
    <cellStyle name="Output 8 2 6 3 12" xfId="18507" xr:uid="{00000000-0005-0000-0000-0000D1470000}"/>
    <cellStyle name="Output 8 2 6 3 12 2" xfId="18508" xr:uid="{00000000-0005-0000-0000-0000D2470000}"/>
    <cellStyle name="Output 8 2 6 3 13" xfId="18509" xr:uid="{00000000-0005-0000-0000-0000D3470000}"/>
    <cellStyle name="Output 8 2 6 3 13 2" xfId="18510" xr:uid="{00000000-0005-0000-0000-0000D4470000}"/>
    <cellStyle name="Output 8 2 6 3 14" xfId="18511" xr:uid="{00000000-0005-0000-0000-0000D5470000}"/>
    <cellStyle name="Output 8 2 6 3 14 2" xfId="18512" xr:uid="{00000000-0005-0000-0000-0000D6470000}"/>
    <cellStyle name="Output 8 2 6 3 15" xfId="18513" xr:uid="{00000000-0005-0000-0000-0000D7470000}"/>
    <cellStyle name="Output 8 2 6 3 15 2" xfId="18514" xr:uid="{00000000-0005-0000-0000-0000D8470000}"/>
    <cellStyle name="Output 8 2 6 3 16" xfId="18515" xr:uid="{00000000-0005-0000-0000-0000D9470000}"/>
    <cellStyle name="Output 8 2 6 3 2" xfId="18516" xr:uid="{00000000-0005-0000-0000-0000DA470000}"/>
    <cellStyle name="Output 8 2 6 3 2 2" xfId="18517" xr:uid="{00000000-0005-0000-0000-0000DB470000}"/>
    <cellStyle name="Output 8 2 6 3 3" xfId="18518" xr:uid="{00000000-0005-0000-0000-0000DC470000}"/>
    <cellStyle name="Output 8 2 6 3 3 2" xfId="18519" xr:uid="{00000000-0005-0000-0000-0000DD470000}"/>
    <cellStyle name="Output 8 2 6 3 4" xfId="18520" xr:uid="{00000000-0005-0000-0000-0000DE470000}"/>
    <cellStyle name="Output 8 2 6 3 4 2" xfId="18521" xr:uid="{00000000-0005-0000-0000-0000DF470000}"/>
    <cellStyle name="Output 8 2 6 3 5" xfId="18522" xr:uid="{00000000-0005-0000-0000-0000E0470000}"/>
    <cellStyle name="Output 8 2 6 3 5 2" xfId="18523" xr:uid="{00000000-0005-0000-0000-0000E1470000}"/>
    <cellStyle name="Output 8 2 6 3 6" xfId="18524" xr:uid="{00000000-0005-0000-0000-0000E2470000}"/>
    <cellStyle name="Output 8 2 6 3 6 2" xfId="18525" xr:uid="{00000000-0005-0000-0000-0000E3470000}"/>
    <cellStyle name="Output 8 2 6 3 7" xfId="18526" xr:uid="{00000000-0005-0000-0000-0000E4470000}"/>
    <cellStyle name="Output 8 2 6 3 7 2" xfId="18527" xr:uid="{00000000-0005-0000-0000-0000E5470000}"/>
    <cellStyle name="Output 8 2 6 3 8" xfId="18528" xr:uid="{00000000-0005-0000-0000-0000E6470000}"/>
    <cellStyle name="Output 8 2 6 3 8 2" xfId="18529" xr:uid="{00000000-0005-0000-0000-0000E7470000}"/>
    <cellStyle name="Output 8 2 6 3 9" xfId="18530" xr:uid="{00000000-0005-0000-0000-0000E8470000}"/>
    <cellStyle name="Output 8 2 6 3 9 2" xfId="18531" xr:uid="{00000000-0005-0000-0000-0000E9470000}"/>
    <cellStyle name="Output 8 2 6 4" xfId="18532" xr:uid="{00000000-0005-0000-0000-0000EA470000}"/>
    <cellStyle name="Output 8 2 6 4 10" xfId="18533" xr:uid="{00000000-0005-0000-0000-0000EB470000}"/>
    <cellStyle name="Output 8 2 6 4 10 2" xfId="18534" xr:uid="{00000000-0005-0000-0000-0000EC470000}"/>
    <cellStyle name="Output 8 2 6 4 11" xfId="18535" xr:uid="{00000000-0005-0000-0000-0000ED470000}"/>
    <cellStyle name="Output 8 2 6 4 11 2" xfId="18536" xr:uid="{00000000-0005-0000-0000-0000EE470000}"/>
    <cellStyle name="Output 8 2 6 4 12" xfId="18537" xr:uid="{00000000-0005-0000-0000-0000EF470000}"/>
    <cellStyle name="Output 8 2 6 4 12 2" xfId="18538" xr:uid="{00000000-0005-0000-0000-0000F0470000}"/>
    <cellStyle name="Output 8 2 6 4 13" xfId="18539" xr:uid="{00000000-0005-0000-0000-0000F1470000}"/>
    <cellStyle name="Output 8 2 6 4 13 2" xfId="18540" xr:uid="{00000000-0005-0000-0000-0000F2470000}"/>
    <cellStyle name="Output 8 2 6 4 14" xfId="18541" xr:uid="{00000000-0005-0000-0000-0000F3470000}"/>
    <cellStyle name="Output 8 2 6 4 14 2" xfId="18542" xr:uid="{00000000-0005-0000-0000-0000F4470000}"/>
    <cellStyle name="Output 8 2 6 4 15" xfId="18543" xr:uid="{00000000-0005-0000-0000-0000F5470000}"/>
    <cellStyle name="Output 8 2 6 4 15 2" xfId="18544" xr:uid="{00000000-0005-0000-0000-0000F6470000}"/>
    <cellStyle name="Output 8 2 6 4 16" xfId="18545" xr:uid="{00000000-0005-0000-0000-0000F7470000}"/>
    <cellStyle name="Output 8 2 6 4 2" xfId="18546" xr:uid="{00000000-0005-0000-0000-0000F8470000}"/>
    <cellStyle name="Output 8 2 6 4 2 2" xfId="18547" xr:uid="{00000000-0005-0000-0000-0000F9470000}"/>
    <cellStyle name="Output 8 2 6 4 3" xfId="18548" xr:uid="{00000000-0005-0000-0000-0000FA470000}"/>
    <cellStyle name="Output 8 2 6 4 3 2" xfId="18549" xr:uid="{00000000-0005-0000-0000-0000FB470000}"/>
    <cellStyle name="Output 8 2 6 4 4" xfId="18550" xr:uid="{00000000-0005-0000-0000-0000FC470000}"/>
    <cellStyle name="Output 8 2 6 4 4 2" xfId="18551" xr:uid="{00000000-0005-0000-0000-0000FD470000}"/>
    <cellStyle name="Output 8 2 6 4 5" xfId="18552" xr:uid="{00000000-0005-0000-0000-0000FE470000}"/>
    <cellStyle name="Output 8 2 6 4 5 2" xfId="18553" xr:uid="{00000000-0005-0000-0000-0000FF470000}"/>
    <cellStyle name="Output 8 2 6 4 6" xfId="18554" xr:uid="{00000000-0005-0000-0000-000000480000}"/>
    <cellStyle name="Output 8 2 6 4 6 2" xfId="18555" xr:uid="{00000000-0005-0000-0000-000001480000}"/>
    <cellStyle name="Output 8 2 6 4 7" xfId="18556" xr:uid="{00000000-0005-0000-0000-000002480000}"/>
    <cellStyle name="Output 8 2 6 4 7 2" xfId="18557" xr:uid="{00000000-0005-0000-0000-000003480000}"/>
    <cellStyle name="Output 8 2 6 4 8" xfId="18558" xr:uid="{00000000-0005-0000-0000-000004480000}"/>
    <cellStyle name="Output 8 2 6 4 8 2" xfId="18559" xr:uid="{00000000-0005-0000-0000-000005480000}"/>
    <cellStyle name="Output 8 2 6 4 9" xfId="18560" xr:uid="{00000000-0005-0000-0000-000006480000}"/>
    <cellStyle name="Output 8 2 6 4 9 2" xfId="18561" xr:uid="{00000000-0005-0000-0000-000007480000}"/>
    <cellStyle name="Output 8 2 6 5" xfId="18562" xr:uid="{00000000-0005-0000-0000-000008480000}"/>
    <cellStyle name="Output 8 2 6 5 10" xfId="18563" xr:uid="{00000000-0005-0000-0000-000009480000}"/>
    <cellStyle name="Output 8 2 6 5 10 2" xfId="18564" xr:uid="{00000000-0005-0000-0000-00000A480000}"/>
    <cellStyle name="Output 8 2 6 5 11" xfId="18565" xr:uid="{00000000-0005-0000-0000-00000B480000}"/>
    <cellStyle name="Output 8 2 6 5 11 2" xfId="18566" xr:uid="{00000000-0005-0000-0000-00000C480000}"/>
    <cellStyle name="Output 8 2 6 5 12" xfId="18567" xr:uid="{00000000-0005-0000-0000-00000D480000}"/>
    <cellStyle name="Output 8 2 6 5 12 2" xfId="18568" xr:uid="{00000000-0005-0000-0000-00000E480000}"/>
    <cellStyle name="Output 8 2 6 5 13" xfId="18569" xr:uid="{00000000-0005-0000-0000-00000F480000}"/>
    <cellStyle name="Output 8 2 6 5 13 2" xfId="18570" xr:uid="{00000000-0005-0000-0000-000010480000}"/>
    <cellStyle name="Output 8 2 6 5 14" xfId="18571" xr:uid="{00000000-0005-0000-0000-000011480000}"/>
    <cellStyle name="Output 8 2 6 5 14 2" xfId="18572" xr:uid="{00000000-0005-0000-0000-000012480000}"/>
    <cellStyle name="Output 8 2 6 5 15" xfId="18573" xr:uid="{00000000-0005-0000-0000-000013480000}"/>
    <cellStyle name="Output 8 2 6 5 2" xfId="18574" xr:uid="{00000000-0005-0000-0000-000014480000}"/>
    <cellStyle name="Output 8 2 6 5 2 2" xfId="18575" xr:uid="{00000000-0005-0000-0000-000015480000}"/>
    <cellStyle name="Output 8 2 6 5 3" xfId="18576" xr:uid="{00000000-0005-0000-0000-000016480000}"/>
    <cellStyle name="Output 8 2 6 5 3 2" xfId="18577" xr:uid="{00000000-0005-0000-0000-000017480000}"/>
    <cellStyle name="Output 8 2 6 5 4" xfId="18578" xr:uid="{00000000-0005-0000-0000-000018480000}"/>
    <cellStyle name="Output 8 2 6 5 4 2" xfId="18579" xr:uid="{00000000-0005-0000-0000-000019480000}"/>
    <cellStyle name="Output 8 2 6 5 5" xfId="18580" xr:uid="{00000000-0005-0000-0000-00001A480000}"/>
    <cellStyle name="Output 8 2 6 5 5 2" xfId="18581" xr:uid="{00000000-0005-0000-0000-00001B480000}"/>
    <cellStyle name="Output 8 2 6 5 6" xfId="18582" xr:uid="{00000000-0005-0000-0000-00001C480000}"/>
    <cellStyle name="Output 8 2 6 5 6 2" xfId="18583" xr:uid="{00000000-0005-0000-0000-00001D480000}"/>
    <cellStyle name="Output 8 2 6 5 7" xfId="18584" xr:uid="{00000000-0005-0000-0000-00001E480000}"/>
    <cellStyle name="Output 8 2 6 5 7 2" xfId="18585" xr:uid="{00000000-0005-0000-0000-00001F480000}"/>
    <cellStyle name="Output 8 2 6 5 8" xfId="18586" xr:uid="{00000000-0005-0000-0000-000020480000}"/>
    <cellStyle name="Output 8 2 6 5 8 2" xfId="18587" xr:uid="{00000000-0005-0000-0000-000021480000}"/>
    <cellStyle name="Output 8 2 6 5 9" xfId="18588" xr:uid="{00000000-0005-0000-0000-000022480000}"/>
    <cellStyle name="Output 8 2 6 5 9 2" xfId="18589" xr:uid="{00000000-0005-0000-0000-000023480000}"/>
    <cellStyle name="Output 8 2 6 6" xfId="18590" xr:uid="{00000000-0005-0000-0000-000024480000}"/>
    <cellStyle name="Output 8 2 6 6 2" xfId="18591" xr:uid="{00000000-0005-0000-0000-000025480000}"/>
    <cellStyle name="Output 8 2 6 7" xfId="18592" xr:uid="{00000000-0005-0000-0000-000026480000}"/>
    <cellStyle name="Output 8 2 6 7 2" xfId="18593" xr:uid="{00000000-0005-0000-0000-000027480000}"/>
    <cellStyle name="Output 8 2 6 8" xfId="18594" xr:uid="{00000000-0005-0000-0000-000028480000}"/>
    <cellStyle name="Output 8 2 6 8 2" xfId="18595" xr:uid="{00000000-0005-0000-0000-000029480000}"/>
    <cellStyle name="Output 8 2 6 9" xfId="18596" xr:uid="{00000000-0005-0000-0000-00002A480000}"/>
    <cellStyle name="Output 8 2 6 9 2" xfId="18597" xr:uid="{00000000-0005-0000-0000-00002B480000}"/>
    <cellStyle name="Output 8 2 7" xfId="18598" xr:uid="{00000000-0005-0000-0000-00002C480000}"/>
    <cellStyle name="Output 8 2 7 10" xfId="18599" xr:uid="{00000000-0005-0000-0000-00002D480000}"/>
    <cellStyle name="Output 8 2 7 10 2" xfId="18600" xr:uid="{00000000-0005-0000-0000-00002E480000}"/>
    <cellStyle name="Output 8 2 7 11" xfId="18601" xr:uid="{00000000-0005-0000-0000-00002F480000}"/>
    <cellStyle name="Output 8 2 7 11 2" xfId="18602" xr:uid="{00000000-0005-0000-0000-000030480000}"/>
    <cellStyle name="Output 8 2 7 12" xfId="18603" xr:uid="{00000000-0005-0000-0000-000031480000}"/>
    <cellStyle name="Output 8 2 7 12 2" xfId="18604" xr:uid="{00000000-0005-0000-0000-000032480000}"/>
    <cellStyle name="Output 8 2 7 13" xfId="18605" xr:uid="{00000000-0005-0000-0000-000033480000}"/>
    <cellStyle name="Output 8 2 7 13 2" xfId="18606" xr:uid="{00000000-0005-0000-0000-000034480000}"/>
    <cellStyle name="Output 8 2 7 14" xfId="18607" xr:uid="{00000000-0005-0000-0000-000035480000}"/>
    <cellStyle name="Output 8 2 7 14 2" xfId="18608" xr:uid="{00000000-0005-0000-0000-000036480000}"/>
    <cellStyle name="Output 8 2 7 15" xfId="18609" xr:uid="{00000000-0005-0000-0000-000037480000}"/>
    <cellStyle name="Output 8 2 7 15 2" xfId="18610" xr:uid="{00000000-0005-0000-0000-000038480000}"/>
    <cellStyle name="Output 8 2 7 16" xfId="18611" xr:uid="{00000000-0005-0000-0000-000039480000}"/>
    <cellStyle name="Output 8 2 7 16 2" xfId="18612" xr:uid="{00000000-0005-0000-0000-00003A480000}"/>
    <cellStyle name="Output 8 2 7 17" xfId="18613" xr:uid="{00000000-0005-0000-0000-00003B480000}"/>
    <cellStyle name="Output 8 2 7 17 2" xfId="18614" xr:uid="{00000000-0005-0000-0000-00003C480000}"/>
    <cellStyle name="Output 8 2 7 18" xfId="18615" xr:uid="{00000000-0005-0000-0000-00003D480000}"/>
    <cellStyle name="Output 8 2 7 2" xfId="18616" xr:uid="{00000000-0005-0000-0000-00003E480000}"/>
    <cellStyle name="Output 8 2 7 2 10" xfId="18617" xr:uid="{00000000-0005-0000-0000-00003F480000}"/>
    <cellStyle name="Output 8 2 7 2 10 2" xfId="18618" xr:uid="{00000000-0005-0000-0000-000040480000}"/>
    <cellStyle name="Output 8 2 7 2 11" xfId="18619" xr:uid="{00000000-0005-0000-0000-000041480000}"/>
    <cellStyle name="Output 8 2 7 2 11 2" xfId="18620" xr:uid="{00000000-0005-0000-0000-000042480000}"/>
    <cellStyle name="Output 8 2 7 2 12" xfId="18621" xr:uid="{00000000-0005-0000-0000-000043480000}"/>
    <cellStyle name="Output 8 2 7 2 12 2" xfId="18622" xr:uid="{00000000-0005-0000-0000-000044480000}"/>
    <cellStyle name="Output 8 2 7 2 13" xfId="18623" xr:uid="{00000000-0005-0000-0000-000045480000}"/>
    <cellStyle name="Output 8 2 7 2 13 2" xfId="18624" xr:uid="{00000000-0005-0000-0000-000046480000}"/>
    <cellStyle name="Output 8 2 7 2 14" xfId="18625" xr:uid="{00000000-0005-0000-0000-000047480000}"/>
    <cellStyle name="Output 8 2 7 2 14 2" xfId="18626" xr:uid="{00000000-0005-0000-0000-000048480000}"/>
    <cellStyle name="Output 8 2 7 2 15" xfId="18627" xr:uid="{00000000-0005-0000-0000-000049480000}"/>
    <cellStyle name="Output 8 2 7 2 15 2" xfId="18628" xr:uid="{00000000-0005-0000-0000-00004A480000}"/>
    <cellStyle name="Output 8 2 7 2 16" xfId="18629" xr:uid="{00000000-0005-0000-0000-00004B480000}"/>
    <cellStyle name="Output 8 2 7 2 16 2" xfId="18630" xr:uid="{00000000-0005-0000-0000-00004C480000}"/>
    <cellStyle name="Output 8 2 7 2 17" xfId="18631" xr:uid="{00000000-0005-0000-0000-00004D480000}"/>
    <cellStyle name="Output 8 2 7 2 17 2" xfId="18632" xr:uid="{00000000-0005-0000-0000-00004E480000}"/>
    <cellStyle name="Output 8 2 7 2 18" xfId="18633" xr:uid="{00000000-0005-0000-0000-00004F480000}"/>
    <cellStyle name="Output 8 2 7 2 2" xfId="18634" xr:uid="{00000000-0005-0000-0000-000050480000}"/>
    <cellStyle name="Output 8 2 7 2 2 2" xfId="18635" xr:uid="{00000000-0005-0000-0000-000051480000}"/>
    <cellStyle name="Output 8 2 7 2 3" xfId="18636" xr:uid="{00000000-0005-0000-0000-000052480000}"/>
    <cellStyle name="Output 8 2 7 2 3 2" xfId="18637" xr:uid="{00000000-0005-0000-0000-000053480000}"/>
    <cellStyle name="Output 8 2 7 2 4" xfId="18638" xr:uid="{00000000-0005-0000-0000-000054480000}"/>
    <cellStyle name="Output 8 2 7 2 4 2" xfId="18639" xr:uid="{00000000-0005-0000-0000-000055480000}"/>
    <cellStyle name="Output 8 2 7 2 5" xfId="18640" xr:uid="{00000000-0005-0000-0000-000056480000}"/>
    <cellStyle name="Output 8 2 7 2 5 2" xfId="18641" xr:uid="{00000000-0005-0000-0000-000057480000}"/>
    <cellStyle name="Output 8 2 7 2 6" xfId="18642" xr:uid="{00000000-0005-0000-0000-000058480000}"/>
    <cellStyle name="Output 8 2 7 2 6 2" xfId="18643" xr:uid="{00000000-0005-0000-0000-000059480000}"/>
    <cellStyle name="Output 8 2 7 2 7" xfId="18644" xr:uid="{00000000-0005-0000-0000-00005A480000}"/>
    <cellStyle name="Output 8 2 7 2 7 2" xfId="18645" xr:uid="{00000000-0005-0000-0000-00005B480000}"/>
    <cellStyle name="Output 8 2 7 2 8" xfId="18646" xr:uid="{00000000-0005-0000-0000-00005C480000}"/>
    <cellStyle name="Output 8 2 7 2 8 2" xfId="18647" xr:uid="{00000000-0005-0000-0000-00005D480000}"/>
    <cellStyle name="Output 8 2 7 2 9" xfId="18648" xr:uid="{00000000-0005-0000-0000-00005E480000}"/>
    <cellStyle name="Output 8 2 7 2 9 2" xfId="18649" xr:uid="{00000000-0005-0000-0000-00005F480000}"/>
    <cellStyle name="Output 8 2 7 3" xfId="18650" xr:uid="{00000000-0005-0000-0000-000060480000}"/>
    <cellStyle name="Output 8 2 7 3 10" xfId="18651" xr:uid="{00000000-0005-0000-0000-000061480000}"/>
    <cellStyle name="Output 8 2 7 3 10 2" xfId="18652" xr:uid="{00000000-0005-0000-0000-000062480000}"/>
    <cellStyle name="Output 8 2 7 3 11" xfId="18653" xr:uid="{00000000-0005-0000-0000-000063480000}"/>
    <cellStyle name="Output 8 2 7 3 11 2" xfId="18654" xr:uid="{00000000-0005-0000-0000-000064480000}"/>
    <cellStyle name="Output 8 2 7 3 12" xfId="18655" xr:uid="{00000000-0005-0000-0000-000065480000}"/>
    <cellStyle name="Output 8 2 7 3 12 2" xfId="18656" xr:uid="{00000000-0005-0000-0000-000066480000}"/>
    <cellStyle name="Output 8 2 7 3 13" xfId="18657" xr:uid="{00000000-0005-0000-0000-000067480000}"/>
    <cellStyle name="Output 8 2 7 3 13 2" xfId="18658" xr:uid="{00000000-0005-0000-0000-000068480000}"/>
    <cellStyle name="Output 8 2 7 3 14" xfId="18659" xr:uid="{00000000-0005-0000-0000-000069480000}"/>
    <cellStyle name="Output 8 2 7 3 14 2" xfId="18660" xr:uid="{00000000-0005-0000-0000-00006A480000}"/>
    <cellStyle name="Output 8 2 7 3 15" xfId="18661" xr:uid="{00000000-0005-0000-0000-00006B480000}"/>
    <cellStyle name="Output 8 2 7 3 15 2" xfId="18662" xr:uid="{00000000-0005-0000-0000-00006C480000}"/>
    <cellStyle name="Output 8 2 7 3 16" xfId="18663" xr:uid="{00000000-0005-0000-0000-00006D480000}"/>
    <cellStyle name="Output 8 2 7 3 2" xfId="18664" xr:uid="{00000000-0005-0000-0000-00006E480000}"/>
    <cellStyle name="Output 8 2 7 3 2 2" xfId="18665" xr:uid="{00000000-0005-0000-0000-00006F480000}"/>
    <cellStyle name="Output 8 2 7 3 3" xfId="18666" xr:uid="{00000000-0005-0000-0000-000070480000}"/>
    <cellStyle name="Output 8 2 7 3 3 2" xfId="18667" xr:uid="{00000000-0005-0000-0000-000071480000}"/>
    <cellStyle name="Output 8 2 7 3 4" xfId="18668" xr:uid="{00000000-0005-0000-0000-000072480000}"/>
    <cellStyle name="Output 8 2 7 3 4 2" xfId="18669" xr:uid="{00000000-0005-0000-0000-000073480000}"/>
    <cellStyle name="Output 8 2 7 3 5" xfId="18670" xr:uid="{00000000-0005-0000-0000-000074480000}"/>
    <cellStyle name="Output 8 2 7 3 5 2" xfId="18671" xr:uid="{00000000-0005-0000-0000-000075480000}"/>
    <cellStyle name="Output 8 2 7 3 6" xfId="18672" xr:uid="{00000000-0005-0000-0000-000076480000}"/>
    <cellStyle name="Output 8 2 7 3 6 2" xfId="18673" xr:uid="{00000000-0005-0000-0000-000077480000}"/>
    <cellStyle name="Output 8 2 7 3 7" xfId="18674" xr:uid="{00000000-0005-0000-0000-000078480000}"/>
    <cellStyle name="Output 8 2 7 3 7 2" xfId="18675" xr:uid="{00000000-0005-0000-0000-000079480000}"/>
    <cellStyle name="Output 8 2 7 3 8" xfId="18676" xr:uid="{00000000-0005-0000-0000-00007A480000}"/>
    <cellStyle name="Output 8 2 7 3 8 2" xfId="18677" xr:uid="{00000000-0005-0000-0000-00007B480000}"/>
    <cellStyle name="Output 8 2 7 3 9" xfId="18678" xr:uid="{00000000-0005-0000-0000-00007C480000}"/>
    <cellStyle name="Output 8 2 7 3 9 2" xfId="18679" xr:uid="{00000000-0005-0000-0000-00007D480000}"/>
    <cellStyle name="Output 8 2 7 4" xfId="18680" xr:uid="{00000000-0005-0000-0000-00007E480000}"/>
    <cellStyle name="Output 8 2 7 4 10" xfId="18681" xr:uid="{00000000-0005-0000-0000-00007F480000}"/>
    <cellStyle name="Output 8 2 7 4 10 2" xfId="18682" xr:uid="{00000000-0005-0000-0000-000080480000}"/>
    <cellStyle name="Output 8 2 7 4 11" xfId="18683" xr:uid="{00000000-0005-0000-0000-000081480000}"/>
    <cellStyle name="Output 8 2 7 4 11 2" xfId="18684" xr:uid="{00000000-0005-0000-0000-000082480000}"/>
    <cellStyle name="Output 8 2 7 4 12" xfId="18685" xr:uid="{00000000-0005-0000-0000-000083480000}"/>
    <cellStyle name="Output 8 2 7 4 12 2" xfId="18686" xr:uid="{00000000-0005-0000-0000-000084480000}"/>
    <cellStyle name="Output 8 2 7 4 13" xfId="18687" xr:uid="{00000000-0005-0000-0000-000085480000}"/>
    <cellStyle name="Output 8 2 7 4 13 2" xfId="18688" xr:uid="{00000000-0005-0000-0000-000086480000}"/>
    <cellStyle name="Output 8 2 7 4 14" xfId="18689" xr:uid="{00000000-0005-0000-0000-000087480000}"/>
    <cellStyle name="Output 8 2 7 4 14 2" xfId="18690" xr:uid="{00000000-0005-0000-0000-000088480000}"/>
    <cellStyle name="Output 8 2 7 4 15" xfId="18691" xr:uid="{00000000-0005-0000-0000-000089480000}"/>
    <cellStyle name="Output 8 2 7 4 15 2" xfId="18692" xr:uid="{00000000-0005-0000-0000-00008A480000}"/>
    <cellStyle name="Output 8 2 7 4 16" xfId="18693" xr:uid="{00000000-0005-0000-0000-00008B480000}"/>
    <cellStyle name="Output 8 2 7 4 2" xfId="18694" xr:uid="{00000000-0005-0000-0000-00008C480000}"/>
    <cellStyle name="Output 8 2 7 4 2 2" xfId="18695" xr:uid="{00000000-0005-0000-0000-00008D480000}"/>
    <cellStyle name="Output 8 2 7 4 3" xfId="18696" xr:uid="{00000000-0005-0000-0000-00008E480000}"/>
    <cellStyle name="Output 8 2 7 4 3 2" xfId="18697" xr:uid="{00000000-0005-0000-0000-00008F480000}"/>
    <cellStyle name="Output 8 2 7 4 4" xfId="18698" xr:uid="{00000000-0005-0000-0000-000090480000}"/>
    <cellStyle name="Output 8 2 7 4 4 2" xfId="18699" xr:uid="{00000000-0005-0000-0000-000091480000}"/>
    <cellStyle name="Output 8 2 7 4 5" xfId="18700" xr:uid="{00000000-0005-0000-0000-000092480000}"/>
    <cellStyle name="Output 8 2 7 4 5 2" xfId="18701" xr:uid="{00000000-0005-0000-0000-000093480000}"/>
    <cellStyle name="Output 8 2 7 4 6" xfId="18702" xr:uid="{00000000-0005-0000-0000-000094480000}"/>
    <cellStyle name="Output 8 2 7 4 6 2" xfId="18703" xr:uid="{00000000-0005-0000-0000-000095480000}"/>
    <cellStyle name="Output 8 2 7 4 7" xfId="18704" xr:uid="{00000000-0005-0000-0000-000096480000}"/>
    <cellStyle name="Output 8 2 7 4 7 2" xfId="18705" xr:uid="{00000000-0005-0000-0000-000097480000}"/>
    <cellStyle name="Output 8 2 7 4 8" xfId="18706" xr:uid="{00000000-0005-0000-0000-000098480000}"/>
    <cellStyle name="Output 8 2 7 4 8 2" xfId="18707" xr:uid="{00000000-0005-0000-0000-000099480000}"/>
    <cellStyle name="Output 8 2 7 4 9" xfId="18708" xr:uid="{00000000-0005-0000-0000-00009A480000}"/>
    <cellStyle name="Output 8 2 7 4 9 2" xfId="18709" xr:uid="{00000000-0005-0000-0000-00009B480000}"/>
    <cellStyle name="Output 8 2 7 5" xfId="18710" xr:uid="{00000000-0005-0000-0000-00009C480000}"/>
    <cellStyle name="Output 8 2 7 5 10" xfId="18711" xr:uid="{00000000-0005-0000-0000-00009D480000}"/>
    <cellStyle name="Output 8 2 7 5 10 2" xfId="18712" xr:uid="{00000000-0005-0000-0000-00009E480000}"/>
    <cellStyle name="Output 8 2 7 5 11" xfId="18713" xr:uid="{00000000-0005-0000-0000-00009F480000}"/>
    <cellStyle name="Output 8 2 7 5 11 2" xfId="18714" xr:uid="{00000000-0005-0000-0000-0000A0480000}"/>
    <cellStyle name="Output 8 2 7 5 12" xfId="18715" xr:uid="{00000000-0005-0000-0000-0000A1480000}"/>
    <cellStyle name="Output 8 2 7 5 12 2" xfId="18716" xr:uid="{00000000-0005-0000-0000-0000A2480000}"/>
    <cellStyle name="Output 8 2 7 5 13" xfId="18717" xr:uid="{00000000-0005-0000-0000-0000A3480000}"/>
    <cellStyle name="Output 8 2 7 5 13 2" xfId="18718" xr:uid="{00000000-0005-0000-0000-0000A4480000}"/>
    <cellStyle name="Output 8 2 7 5 14" xfId="18719" xr:uid="{00000000-0005-0000-0000-0000A5480000}"/>
    <cellStyle name="Output 8 2 7 5 2" xfId="18720" xr:uid="{00000000-0005-0000-0000-0000A6480000}"/>
    <cellStyle name="Output 8 2 7 5 2 2" xfId="18721" xr:uid="{00000000-0005-0000-0000-0000A7480000}"/>
    <cellStyle name="Output 8 2 7 5 3" xfId="18722" xr:uid="{00000000-0005-0000-0000-0000A8480000}"/>
    <cellStyle name="Output 8 2 7 5 3 2" xfId="18723" xr:uid="{00000000-0005-0000-0000-0000A9480000}"/>
    <cellStyle name="Output 8 2 7 5 4" xfId="18724" xr:uid="{00000000-0005-0000-0000-0000AA480000}"/>
    <cellStyle name="Output 8 2 7 5 4 2" xfId="18725" xr:uid="{00000000-0005-0000-0000-0000AB480000}"/>
    <cellStyle name="Output 8 2 7 5 5" xfId="18726" xr:uid="{00000000-0005-0000-0000-0000AC480000}"/>
    <cellStyle name="Output 8 2 7 5 5 2" xfId="18727" xr:uid="{00000000-0005-0000-0000-0000AD480000}"/>
    <cellStyle name="Output 8 2 7 5 6" xfId="18728" xr:uid="{00000000-0005-0000-0000-0000AE480000}"/>
    <cellStyle name="Output 8 2 7 5 6 2" xfId="18729" xr:uid="{00000000-0005-0000-0000-0000AF480000}"/>
    <cellStyle name="Output 8 2 7 5 7" xfId="18730" xr:uid="{00000000-0005-0000-0000-0000B0480000}"/>
    <cellStyle name="Output 8 2 7 5 7 2" xfId="18731" xr:uid="{00000000-0005-0000-0000-0000B1480000}"/>
    <cellStyle name="Output 8 2 7 5 8" xfId="18732" xr:uid="{00000000-0005-0000-0000-0000B2480000}"/>
    <cellStyle name="Output 8 2 7 5 8 2" xfId="18733" xr:uid="{00000000-0005-0000-0000-0000B3480000}"/>
    <cellStyle name="Output 8 2 7 5 9" xfId="18734" xr:uid="{00000000-0005-0000-0000-0000B4480000}"/>
    <cellStyle name="Output 8 2 7 5 9 2" xfId="18735" xr:uid="{00000000-0005-0000-0000-0000B5480000}"/>
    <cellStyle name="Output 8 2 7 6" xfId="18736" xr:uid="{00000000-0005-0000-0000-0000B6480000}"/>
    <cellStyle name="Output 8 2 7 6 2" xfId="18737" xr:uid="{00000000-0005-0000-0000-0000B7480000}"/>
    <cellStyle name="Output 8 2 7 7" xfId="18738" xr:uid="{00000000-0005-0000-0000-0000B8480000}"/>
    <cellStyle name="Output 8 2 7 7 2" xfId="18739" xr:uid="{00000000-0005-0000-0000-0000B9480000}"/>
    <cellStyle name="Output 8 2 7 8" xfId="18740" xr:uid="{00000000-0005-0000-0000-0000BA480000}"/>
    <cellStyle name="Output 8 2 7 8 2" xfId="18741" xr:uid="{00000000-0005-0000-0000-0000BB480000}"/>
    <cellStyle name="Output 8 2 7 9" xfId="18742" xr:uid="{00000000-0005-0000-0000-0000BC480000}"/>
    <cellStyle name="Output 8 2 7 9 2" xfId="18743" xr:uid="{00000000-0005-0000-0000-0000BD480000}"/>
    <cellStyle name="Output 8 2 8" xfId="18744" xr:uid="{00000000-0005-0000-0000-0000BE480000}"/>
    <cellStyle name="Output 8 2 8 10" xfId="18745" xr:uid="{00000000-0005-0000-0000-0000BF480000}"/>
    <cellStyle name="Output 8 2 8 10 2" xfId="18746" xr:uid="{00000000-0005-0000-0000-0000C0480000}"/>
    <cellStyle name="Output 8 2 8 11" xfId="18747" xr:uid="{00000000-0005-0000-0000-0000C1480000}"/>
    <cellStyle name="Output 8 2 8 11 2" xfId="18748" xr:uid="{00000000-0005-0000-0000-0000C2480000}"/>
    <cellStyle name="Output 8 2 8 12" xfId="18749" xr:uid="{00000000-0005-0000-0000-0000C3480000}"/>
    <cellStyle name="Output 8 2 8 12 2" xfId="18750" xr:uid="{00000000-0005-0000-0000-0000C4480000}"/>
    <cellStyle name="Output 8 2 8 13" xfId="18751" xr:uid="{00000000-0005-0000-0000-0000C5480000}"/>
    <cellStyle name="Output 8 2 8 13 2" xfId="18752" xr:uid="{00000000-0005-0000-0000-0000C6480000}"/>
    <cellStyle name="Output 8 2 8 14" xfId="18753" xr:uid="{00000000-0005-0000-0000-0000C7480000}"/>
    <cellStyle name="Output 8 2 8 14 2" xfId="18754" xr:uid="{00000000-0005-0000-0000-0000C8480000}"/>
    <cellStyle name="Output 8 2 8 15" xfId="18755" xr:uid="{00000000-0005-0000-0000-0000C9480000}"/>
    <cellStyle name="Output 8 2 8 15 2" xfId="18756" xr:uid="{00000000-0005-0000-0000-0000CA480000}"/>
    <cellStyle name="Output 8 2 8 16" xfId="18757" xr:uid="{00000000-0005-0000-0000-0000CB480000}"/>
    <cellStyle name="Output 8 2 8 16 2" xfId="18758" xr:uid="{00000000-0005-0000-0000-0000CC480000}"/>
    <cellStyle name="Output 8 2 8 17" xfId="18759" xr:uid="{00000000-0005-0000-0000-0000CD480000}"/>
    <cellStyle name="Output 8 2 8 17 2" xfId="18760" xr:uid="{00000000-0005-0000-0000-0000CE480000}"/>
    <cellStyle name="Output 8 2 8 18" xfId="18761" xr:uid="{00000000-0005-0000-0000-0000CF480000}"/>
    <cellStyle name="Output 8 2 8 2" xfId="18762" xr:uid="{00000000-0005-0000-0000-0000D0480000}"/>
    <cellStyle name="Output 8 2 8 2 10" xfId="18763" xr:uid="{00000000-0005-0000-0000-0000D1480000}"/>
    <cellStyle name="Output 8 2 8 2 10 2" xfId="18764" xr:uid="{00000000-0005-0000-0000-0000D2480000}"/>
    <cellStyle name="Output 8 2 8 2 11" xfId="18765" xr:uid="{00000000-0005-0000-0000-0000D3480000}"/>
    <cellStyle name="Output 8 2 8 2 11 2" xfId="18766" xr:uid="{00000000-0005-0000-0000-0000D4480000}"/>
    <cellStyle name="Output 8 2 8 2 12" xfId="18767" xr:uid="{00000000-0005-0000-0000-0000D5480000}"/>
    <cellStyle name="Output 8 2 8 2 12 2" xfId="18768" xr:uid="{00000000-0005-0000-0000-0000D6480000}"/>
    <cellStyle name="Output 8 2 8 2 13" xfId="18769" xr:uid="{00000000-0005-0000-0000-0000D7480000}"/>
    <cellStyle name="Output 8 2 8 2 13 2" xfId="18770" xr:uid="{00000000-0005-0000-0000-0000D8480000}"/>
    <cellStyle name="Output 8 2 8 2 14" xfId="18771" xr:uid="{00000000-0005-0000-0000-0000D9480000}"/>
    <cellStyle name="Output 8 2 8 2 14 2" xfId="18772" xr:uid="{00000000-0005-0000-0000-0000DA480000}"/>
    <cellStyle name="Output 8 2 8 2 15" xfId="18773" xr:uid="{00000000-0005-0000-0000-0000DB480000}"/>
    <cellStyle name="Output 8 2 8 2 15 2" xfId="18774" xr:uid="{00000000-0005-0000-0000-0000DC480000}"/>
    <cellStyle name="Output 8 2 8 2 16" xfId="18775" xr:uid="{00000000-0005-0000-0000-0000DD480000}"/>
    <cellStyle name="Output 8 2 8 2 16 2" xfId="18776" xr:uid="{00000000-0005-0000-0000-0000DE480000}"/>
    <cellStyle name="Output 8 2 8 2 17" xfId="18777" xr:uid="{00000000-0005-0000-0000-0000DF480000}"/>
    <cellStyle name="Output 8 2 8 2 17 2" xfId="18778" xr:uid="{00000000-0005-0000-0000-0000E0480000}"/>
    <cellStyle name="Output 8 2 8 2 18" xfId="18779" xr:uid="{00000000-0005-0000-0000-0000E1480000}"/>
    <cellStyle name="Output 8 2 8 2 2" xfId="18780" xr:uid="{00000000-0005-0000-0000-0000E2480000}"/>
    <cellStyle name="Output 8 2 8 2 2 2" xfId="18781" xr:uid="{00000000-0005-0000-0000-0000E3480000}"/>
    <cellStyle name="Output 8 2 8 2 3" xfId="18782" xr:uid="{00000000-0005-0000-0000-0000E4480000}"/>
    <cellStyle name="Output 8 2 8 2 3 2" xfId="18783" xr:uid="{00000000-0005-0000-0000-0000E5480000}"/>
    <cellStyle name="Output 8 2 8 2 4" xfId="18784" xr:uid="{00000000-0005-0000-0000-0000E6480000}"/>
    <cellStyle name="Output 8 2 8 2 4 2" xfId="18785" xr:uid="{00000000-0005-0000-0000-0000E7480000}"/>
    <cellStyle name="Output 8 2 8 2 5" xfId="18786" xr:uid="{00000000-0005-0000-0000-0000E8480000}"/>
    <cellStyle name="Output 8 2 8 2 5 2" xfId="18787" xr:uid="{00000000-0005-0000-0000-0000E9480000}"/>
    <cellStyle name="Output 8 2 8 2 6" xfId="18788" xr:uid="{00000000-0005-0000-0000-0000EA480000}"/>
    <cellStyle name="Output 8 2 8 2 6 2" xfId="18789" xr:uid="{00000000-0005-0000-0000-0000EB480000}"/>
    <cellStyle name="Output 8 2 8 2 7" xfId="18790" xr:uid="{00000000-0005-0000-0000-0000EC480000}"/>
    <cellStyle name="Output 8 2 8 2 7 2" xfId="18791" xr:uid="{00000000-0005-0000-0000-0000ED480000}"/>
    <cellStyle name="Output 8 2 8 2 8" xfId="18792" xr:uid="{00000000-0005-0000-0000-0000EE480000}"/>
    <cellStyle name="Output 8 2 8 2 8 2" xfId="18793" xr:uid="{00000000-0005-0000-0000-0000EF480000}"/>
    <cellStyle name="Output 8 2 8 2 9" xfId="18794" xr:uid="{00000000-0005-0000-0000-0000F0480000}"/>
    <cellStyle name="Output 8 2 8 2 9 2" xfId="18795" xr:uid="{00000000-0005-0000-0000-0000F1480000}"/>
    <cellStyle name="Output 8 2 8 3" xfId="18796" xr:uid="{00000000-0005-0000-0000-0000F2480000}"/>
    <cellStyle name="Output 8 2 8 3 10" xfId="18797" xr:uid="{00000000-0005-0000-0000-0000F3480000}"/>
    <cellStyle name="Output 8 2 8 3 10 2" xfId="18798" xr:uid="{00000000-0005-0000-0000-0000F4480000}"/>
    <cellStyle name="Output 8 2 8 3 11" xfId="18799" xr:uid="{00000000-0005-0000-0000-0000F5480000}"/>
    <cellStyle name="Output 8 2 8 3 11 2" xfId="18800" xr:uid="{00000000-0005-0000-0000-0000F6480000}"/>
    <cellStyle name="Output 8 2 8 3 12" xfId="18801" xr:uid="{00000000-0005-0000-0000-0000F7480000}"/>
    <cellStyle name="Output 8 2 8 3 12 2" xfId="18802" xr:uid="{00000000-0005-0000-0000-0000F8480000}"/>
    <cellStyle name="Output 8 2 8 3 13" xfId="18803" xr:uid="{00000000-0005-0000-0000-0000F9480000}"/>
    <cellStyle name="Output 8 2 8 3 13 2" xfId="18804" xr:uid="{00000000-0005-0000-0000-0000FA480000}"/>
    <cellStyle name="Output 8 2 8 3 14" xfId="18805" xr:uid="{00000000-0005-0000-0000-0000FB480000}"/>
    <cellStyle name="Output 8 2 8 3 14 2" xfId="18806" xr:uid="{00000000-0005-0000-0000-0000FC480000}"/>
    <cellStyle name="Output 8 2 8 3 15" xfId="18807" xr:uid="{00000000-0005-0000-0000-0000FD480000}"/>
    <cellStyle name="Output 8 2 8 3 15 2" xfId="18808" xr:uid="{00000000-0005-0000-0000-0000FE480000}"/>
    <cellStyle name="Output 8 2 8 3 16" xfId="18809" xr:uid="{00000000-0005-0000-0000-0000FF480000}"/>
    <cellStyle name="Output 8 2 8 3 2" xfId="18810" xr:uid="{00000000-0005-0000-0000-000000490000}"/>
    <cellStyle name="Output 8 2 8 3 2 2" xfId="18811" xr:uid="{00000000-0005-0000-0000-000001490000}"/>
    <cellStyle name="Output 8 2 8 3 3" xfId="18812" xr:uid="{00000000-0005-0000-0000-000002490000}"/>
    <cellStyle name="Output 8 2 8 3 3 2" xfId="18813" xr:uid="{00000000-0005-0000-0000-000003490000}"/>
    <cellStyle name="Output 8 2 8 3 4" xfId="18814" xr:uid="{00000000-0005-0000-0000-000004490000}"/>
    <cellStyle name="Output 8 2 8 3 4 2" xfId="18815" xr:uid="{00000000-0005-0000-0000-000005490000}"/>
    <cellStyle name="Output 8 2 8 3 5" xfId="18816" xr:uid="{00000000-0005-0000-0000-000006490000}"/>
    <cellStyle name="Output 8 2 8 3 5 2" xfId="18817" xr:uid="{00000000-0005-0000-0000-000007490000}"/>
    <cellStyle name="Output 8 2 8 3 6" xfId="18818" xr:uid="{00000000-0005-0000-0000-000008490000}"/>
    <cellStyle name="Output 8 2 8 3 6 2" xfId="18819" xr:uid="{00000000-0005-0000-0000-000009490000}"/>
    <cellStyle name="Output 8 2 8 3 7" xfId="18820" xr:uid="{00000000-0005-0000-0000-00000A490000}"/>
    <cellStyle name="Output 8 2 8 3 7 2" xfId="18821" xr:uid="{00000000-0005-0000-0000-00000B490000}"/>
    <cellStyle name="Output 8 2 8 3 8" xfId="18822" xr:uid="{00000000-0005-0000-0000-00000C490000}"/>
    <cellStyle name="Output 8 2 8 3 8 2" xfId="18823" xr:uid="{00000000-0005-0000-0000-00000D490000}"/>
    <cellStyle name="Output 8 2 8 3 9" xfId="18824" xr:uid="{00000000-0005-0000-0000-00000E490000}"/>
    <cellStyle name="Output 8 2 8 3 9 2" xfId="18825" xr:uid="{00000000-0005-0000-0000-00000F490000}"/>
    <cellStyle name="Output 8 2 8 4" xfId="18826" xr:uid="{00000000-0005-0000-0000-000010490000}"/>
    <cellStyle name="Output 8 2 8 4 10" xfId="18827" xr:uid="{00000000-0005-0000-0000-000011490000}"/>
    <cellStyle name="Output 8 2 8 4 10 2" xfId="18828" xr:uid="{00000000-0005-0000-0000-000012490000}"/>
    <cellStyle name="Output 8 2 8 4 11" xfId="18829" xr:uid="{00000000-0005-0000-0000-000013490000}"/>
    <cellStyle name="Output 8 2 8 4 11 2" xfId="18830" xr:uid="{00000000-0005-0000-0000-000014490000}"/>
    <cellStyle name="Output 8 2 8 4 12" xfId="18831" xr:uid="{00000000-0005-0000-0000-000015490000}"/>
    <cellStyle name="Output 8 2 8 4 12 2" xfId="18832" xr:uid="{00000000-0005-0000-0000-000016490000}"/>
    <cellStyle name="Output 8 2 8 4 13" xfId="18833" xr:uid="{00000000-0005-0000-0000-000017490000}"/>
    <cellStyle name="Output 8 2 8 4 13 2" xfId="18834" xr:uid="{00000000-0005-0000-0000-000018490000}"/>
    <cellStyle name="Output 8 2 8 4 14" xfId="18835" xr:uid="{00000000-0005-0000-0000-000019490000}"/>
    <cellStyle name="Output 8 2 8 4 14 2" xfId="18836" xr:uid="{00000000-0005-0000-0000-00001A490000}"/>
    <cellStyle name="Output 8 2 8 4 15" xfId="18837" xr:uid="{00000000-0005-0000-0000-00001B490000}"/>
    <cellStyle name="Output 8 2 8 4 15 2" xfId="18838" xr:uid="{00000000-0005-0000-0000-00001C490000}"/>
    <cellStyle name="Output 8 2 8 4 16" xfId="18839" xr:uid="{00000000-0005-0000-0000-00001D490000}"/>
    <cellStyle name="Output 8 2 8 4 2" xfId="18840" xr:uid="{00000000-0005-0000-0000-00001E490000}"/>
    <cellStyle name="Output 8 2 8 4 2 2" xfId="18841" xr:uid="{00000000-0005-0000-0000-00001F490000}"/>
    <cellStyle name="Output 8 2 8 4 3" xfId="18842" xr:uid="{00000000-0005-0000-0000-000020490000}"/>
    <cellStyle name="Output 8 2 8 4 3 2" xfId="18843" xr:uid="{00000000-0005-0000-0000-000021490000}"/>
    <cellStyle name="Output 8 2 8 4 4" xfId="18844" xr:uid="{00000000-0005-0000-0000-000022490000}"/>
    <cellStyle name="Output 8 2 8 4 4 2" xfId="18845" xr:uid="{00000000-0005-0000-0000-000023490000}"/>
    <cellStyle name="Output 8 2 8 4 5" xfId="18846" xr:uid="{00000000-0005-0000-0000-000024490000}"/>
    <cellStyle name="Output 8 2 8 4 5 2" xfId="18847" xr:uid="{00000000-0005-0000-0000-000025490000}"/>
    <cellStyle name="Output 8 2 8 4 6" xfId="18848" xr:uid="{00000000-0005-0000-0000-000026490000}"/>
    <cellStyle name="Output 8 2 8 4 6 2" xfId="18849" xr:uid="{00000000-0005-0000-0000-000027490000}"/>
    <cellStyle name="Output 8 2 8 4 7" xfId="18850" xr:uid="{00000000-0005-0000-0000-000028490000}"/>
    <cellStyle name="Output 8 2 8 4 7 2" xfId="18851" xr:uid="{00000000-0005-0000-0000-000029490000}"/>
    <cellStyle name="Output 8 2 8 4 8" xfId="18852" xr:uid="{00000000-0005-0000-0000-00002A490000}"/>
    <cellStyle name="Output 8 2 8 4 8 2" xfId="18853" xr:uid="{00000000-0005-0000-0000-00002B490000}"/>
    <cellStyle name="Output 8 2 8 4 9" xfId="18854" xr:uid="{00000000-0005-0000-0000-00002C490000}"/>
    <cellStyle name="Output 8 2 8 4 9 2" xfId="18855" xr:uid="{00000000-0005-0000-0000-00002D490000}"/>
    <cellStyle name="Output 8 2 8 5" xfId="18856" xr:uid="{00000000-0005-0000-0000-00002E490000}"/>
    <cellStyle name="Output 8 2 8 5 10" xfId="18857" xr:uid="{00000000-0005-0000-0000-00002F490000}"/>
    <cellStyle name="Output 8 2 8 5 10 2" xfId="18858" xr:uid="{00000000-0005-0000-0000-000030490000}"/>
    <cellStyle name="Output 8 2 8 5 11" xfId="18859" xr:uid="{00000000-0005-0000-0000-000031490000}"/>
    <cellStyle name="Output 8 2 8 5 11 2" xfId="18860" xr:uid="{00000000-0005-0000-0000-000032490000}"/>
    <cellStyle name="Output 8 2 8 5 12" xfId="18861" xr:uid="{00000000-0005-0000-0000-000033490000}"/>
    <cellStyle name="Output 8 2 8 5 12 2" xfId="18862" xr:uid="{00000000-0005-0000-0000-000034490000}"/>
    <cellStyle name="Output 8 2 8 5 13" xfId="18863" xr:uid="{00000000-0005-0000-0000-000035490000}"/>
    <cellStyle name="Output 8 2 8 5 13 2" xfId="18864" xr:uid="{00000000-0005-0000-0000-000036490000}"/>
    <cellStyle name="Output 8 2 8 5 14" xfId="18865" xr:uid="{00000000-0005-0000-0000-000037490000}"/>
    <cellStyle name="Output 8 2 8 5 2" xfId="18866" xr:uid="{00000000-0005-0000-0000-000038490000}"/>
    <cellStyle name="Output 8 2 8 5 2 2" xfId="18867" xr:uid="{00000000-0005-0000-0000-000039490000}"/>
    <cellStyle name="Output 8 2 8 5 3" xfId="18868" xr:uid="{00000000-0005-0000-0000-00003A490000}"/>
    <cellStyle name="Output 8 2 8 5 3 2" xfId="18869" xr:uid="{00000000-0005-0000-0000-00003B490000}"/>
    <cellStyle name="Output 8 2 8 5 4" xfId="18870" xr:uid="{00000000-0005-0000-0000-00003C490000}"/>
    <cellStyle name="Output 8 2 8 5 4 2" xfId="18871" xr:uid="{00000000-0005-0000-0000-00003D490000}"/>
    <cellStyle name="Output 8 2 8 5 5" xfId="18872" xr:uid="{00000000-0005-0000-0000-00003E490000}"/>
    <cellStyle name="Output 8 2 8 5 5 2" xfId="18873" xr:uid="{00000000-0005-0000-0000-00003F490000}"/>
    <cellStyle name="Output 8 2 8 5 6" xfId="18874" xr:uid="{00000000-0005-0000-0000-000040490000}"/>
    <cellStyle name="Output 8 2 8 5 6 2" xfId="18875" xr:uid="{00000000-0005-0000-0000-000041490000}"/>
    <cellStyle name="Output 8 2 8 5 7" xfId="18876" xr:uid="{00000000-0005-0000-0000-000042490000}"/>
    <cellStyle name="Output 8 2 8 5 7 2" xfId="18877" xr:uid="{00000000-0005-0000-0000-000043490000}"/>
    <cellStyle name="Output 8 2 8 5 8" xfId="18878" xr:uid="{00000000-0005-0000-0000-000044490000}"/>
    <cellStyle name="Output 8 2 8 5 8 2" xfId="18879" xr:uid="{00000000-0005-0000-0000-000045490000}"/>
    <cellStyle name="Output 8 2 8 5 9" xfId="18880" xr:uid="{00000000-0005-0000-0000-000046490000}"/>
    <cellStyle name="Output 8 2 8 5 9 2" xfId="18881" xr:uid="{00000000-0005-0000-0000-000047490000}"/>
    <cellStyle name="Output 8 2 8 6" xfId="18882" xr:uid="{00000000-0005-0000-0000-000048490000}"/>
    <cellStyle name="Output 8 2 8 6 2" xfId="18883" xr:uid="{00000000-0005-0000-0000-000049490000}"/>
    <cellStyle name="Output 8 2 8 7" xfId="18884" xr:uid="{00000000-0005-0000-0000-00004A490000}"/>
    <cellStyle name="Output 8 2 8 7 2" xfId="18885" xr:uid="{00000000-0005-0000-0000-00004B490000}"/>
    <cellStyle name="Output 8 2 8 8" xfId="18886" xr:uid="{00000000-0005-0000-0000-00004C490000}"/>
    <cellStyle name="Output 8 2 8 8 2" xfId="18887" xr:uid="{00000000-0005-0000-0000-00004D490000}"/>
    <cellStyle name="Output 8 2 8 9" xfId="18888" xr:uid="{00000000-0005-0000-0000-00004E490000}"/>
    <cellStyle name="Output 8 2 8 9 2" xfId="18889" xr:uid="{00000000-0005-0000-0000-00004F490000}"/>
    <cellStyle name="Output 8 2 9" xfId="18890" xr:uid="{00000000-0005-0000-0000-000050490000}"/>
    <cellStyle name="Output 8 2 9 10" xfId="18891" xr:uid="{00000000-0005-0000-0000-000051490000}"/>
    <cellStyle name="Output 8 2 9 10 2" xfId="18892" xr:uid="{00000000-0005-0000-0000-000052490000}"/>
    <cellStyle name="Output 8 2 9 11" xfId="18893" xr:uid="{00000000-0005-0000-0000-000053490000}"/>
    <cellStyle name="Output 8 2 9 11 2" xfId="18894" xr:uid="{00000000-0005-0000-0000-000054490000}"/>
    <cellStyle name="Output 8 2 9 12" xfId="18895" xr:uid="{00000000-0005-0000-0000-000055490000}"/>
    <cellStyle name="Output 8 2 9 12 2" xfId="18896" xr:uid="{00000000-0005-0000-0000-000056490000}"/>
    <cellStyle name="Output 8 2 9 13" xfId="18897" xr:uid="{00000000-0005-0000-0000-000057490000}"/>
    <cellStyle name="Output 8 2 9 13 2" xfId="18898" xr:uid="{00000000-0005-0000-0000-000058490000}"/>
    <cellStyle name="Output 8 2 9 14" xfId="18899" xr:uid="{00000000-0005-0000-0000-000059490000}"/>
    <cellStyle name="Output 8 2 9 14 2" xfId="18900" xr:uid="{00000000-0005-0000-0000-00005A490000}"/>
    <cellStyle name="Output 8 2 9 15" xfId="18901" xr:uid="{00000000-0005-0000-0000-00005B490000}"/>
    <cellStyle name="Output 8 2 9 15 2" xfId="18902" xr:uid="{00000000-0005-0000-0000-00005C490000}"/>
    <cellStyle name="Output 8 2 9 16" xfId="18903" xr:uid="{00000000-0005-0000-0000-00005D490000}"/>
    <cellStyle name="Output 8 2 9 16 2" xfId="18904" xr:uid="{00000000-0005-0000-0000-00005E490000}"/>
    <cellStyle name="Output 8 2 9 17" xfId="18905" xr:uid="{00000000-0005-0000-0000-00005F490000}"/>
    <cellStyle name="Output 8 2 9 17 2" xfId="18906" xr:uid="{00000000-0005-0000-0000-000060490000}"/>
    <cellStyle name="Output 8 2 9 18" xfId="18907" xr:uid="{00000000-0005-0000-0000-000061490000}"/>
    <cellStyle name="Output 8 2 9 2" xfId="18908" xr:uid="{00000000-0005-0000-0000-000062490000}"/>
    <cellStyle name="Output 8 2 9 2 2" xfId="18909" xr:uid="{00000000-0005-0000-0000-000063490000}"/>
    <cellStyle name="Output 8 2 9 3" xfId="18910" xr:uid="{00000000-0005-0000-0000-000064490000}"/>
    <cellStyle name="Output 8 2 9 3 2" xfId="18911" xr:uid="{00000000-0005-0000-0000-000065490000}"/>
    <cellStyle name="Output 8 2 9 4" xfId="18912" xr:uid="{00000000-0005-0000-0000-000066490000}"/>
    <cellStyle name="Output 8 2 9 4 2" xfId="18913" xr:uid="{00000000-0005-0000-0000-000067490000}"/>
    <cellStyle name="Output 8 2 9 5" xfId="18914" xr:uid="{00000000-0005-0000-0000-000068490000}"/>
    <cellStyle name="Output 8 2 9 5 2" xfId="18915" xr:uid="{00000000-0005-0000-0000-000069490000}"/>
    <cellStyle name="Output 8 2 9 6" xfId="18916" xr:uid="{00000000-0005-0000-0000-00006A490000}"/>
    <cellStyle name="Output 8 2 9 6 2" xfId="18917" xr:uid="{00000000-0005-0000-0000-00006B490000}"/>
    <cellStyle name="Output 8 2 9 7" xfId="18918" xr:uid="{00000000-0005-0000-0000-00006C490000}"/>
    <cellStyle name="Output 8 2 9 7 2" xfId="18919" xr:uid="{00000000-0005-0000-0000-00006D490000}"/>
    <cellStyle name="Output 8 2 9 8" xfId="18920" xr:uid="{00000000-0005-0000-0000-00006E490000}"/>
    <cellStyle name="Output 8 2 9 8 2" xfId="18921" xr:uid="{00000000-0005-0000-0000-00006F490000}"/>
    <cellStyle name="Output 8 2 9 9" xfId="18922" xr:uid="{00000000-0005-0000-0000-000070490000}"/>
    <cellStyle name="Output 8 2 9 9 2" xfId="18923" xr:uid="{00000000-0005-0000-0000-000071490000}"/>
    <cellStyle name="Output 8 20" xfId="18924" xr:uid="{00000000-0005-0000-0000-000072490000}"/>
    <cellStyle name="Output 8 20 2" xfId="18925" xr:uid="{00000000-0005-0000-0000-000073490000}"/>
    <cellStyle name="Output 8 21" xfId="18926" xr:uid="{00000000-0005-0000-0000-000074490000}"/>
    <cellStyle name="Output 8 21 2" xfId="18927" xr:uid="{00000000-0005-0000-0000-000075490000}"/>
    <cellStyle name="Output 8 22" xfId="18928" xr:uid="{00000000-0005-0000-0000-000076490000}"/>
    <cellStyle name="Output 8 22 2" xfId="18929" xr:uid="{00000000-0005-0000-0000-000077490000}"/>
    <cellStyle name="Output 8 23" xfId="18930" xr:uid="{00000000-0005-0000-0000-000078490000}"/>
    <cellStyle name="Output 8 23 2" xfId="18931" xr:uid="{00000000-0005-0000-0000-000079490000}"/>
    <cellStyle name="Output 8 24" xfId="18932" xr:uid="{00000000-0005-0000-0000-00007A490000}"/>
    <cellStyle name="Output 8 24 2" xfId="18933" xr:uid="{00000000-0005-0000-0000-00007B490000}"/>
    <cellStyle name="Output 8 25" xfId="18934" xr:uid="{00000000-0005-0000-0000-00007C490000}"/>
    <cellStyle name="Output 8 25 2" xfId="18935" xr:uid="{00000000-0005-0000-0000-00007D490000}"/>
    <cellStyle name="Output 8 26" xfId="18936" xr:uid="{00000000-0005-0000-0000-00007E490000}"/>
    <cellStyle name="Output 8 26 2" xfId="18937" xr:uid="{00000000-0005-0000-0000-00007F490000}"/>
    <cellStyle name="Output 8 27" xfId="18938" xr:uid="{00000000-0005-0000-0000-000080490000}"/>
    <cellStyle name="Output 8 27 2" xfId="18939" xr:uid="{00000000-0005-0000-0000-000081490000}"/>
    <cellStyle name="Output 8 28" xfId="18940" xr:uid="{00000000-0005-0000-0000-000082490000}"/>
    <cellStyle name="Output 8 3" xfId="18941" xr:uid="{00000000-0005-0000-0000-000083490000}"/>
    <cellStyle name="Output 8 3 10" xfId="18942" xr:uid="{00000000-0005-0000-0000-000084490000}"/>
    <cellStyle name="Output 8 3 10 2" xfId="18943" xr:uid="{00000000-0005-0000-0000-000085490000}"/>
    <cellStyle name="Output 8 3 11" xfId="18944" xr:uid="{00000000-0005-0000-0000-000086490000}"/>
    <cellStyle name="Output 8 3 11 2" xfId="18945" xr:uid="{00000000-0005-0000-0000-000087490000}"/>
    <cellStyle name="Output 8 3 12" xfId="18946" xr:uid="{00000000-0005-0000-0000-000088490000}"/>
    <cellStyle name="Output 8 3 12 2" xfId="18947" xr:uid="{00000000-0005-0000-0000-000089490000}"/>
    <cellStyle name="Output 8 3 13" xfId="18948" xr:uid="{00000000-0005-0000-0000-00008A490000}"/>
    <cellStyle name="Output 8 3 13 2" xfId="18949" xr:uid="{00000000-0005-0000-0000-00008B490000}"/>
    <cellStyle name="Output 8 3 14" xfId="18950" xr:uid="{00000000-0005-0000-0000-00008C490000}"/>
    <cellStyle name="Output 8 3 14 2" xfId="18951" xr:uid="{00000000-0005-0000-0000-00008D490000}"/>
    <cellStyle name="Output 8 3 15" xfId="18952" xr:uid="{00000000-0005-0000-0000-00008E490000}"/>
    <cellStyle name="Output 8 3 15 2" xfId="18953" xr:uid="{00000000-0005-0000-0000-00008F490000}"/>
    <cellStyle name="Output 8 3 16" xfId="18954" xr:uid="{00000000-0005-0000-0000-000090490000}"/>
    <cellStyle name="Output 8 3 16 2" xfId="18955" xr:uid="{00000000-0005-0000-0000-000091490000}"/>
    <cellStyle name="Output 8 3 17" xfId="18956" xr:uid="{00000000-0005-0000-0000-000092490000}"/>
    <cellStyle name="Output 8 3 17 2" xfId="18957" xr:uid="{00000000-0005-0000-0000-000093490000}"/>
    <cellStyle name="Output 8 3 18" xfId="18958" xr:uid="{00000000-0005-0000-0000-000094490000}"/>
    <cellStyle name="Output 8 3 18 2" xfId="18959" xr:uid="{00000000-0005-0000-0000-000095490000}"/>
    <cellStyle name="Output 8 3 19" xfId="18960" xr:uid="{00000000-0005-0000-0000-000096490000}"/>
    <cellStyle name="Output 8 3 19 2" xfId="18961" xr:uid="{00000000-0005-0000-0000-000097490000}"/>
    <cellStyle name="Output 8 3 2" xfId="18962" xr:uid="{00000000-0005-0000-0000-000098490000}"/>
    <cellStyle name="Output 8 3 2 10" xfId="18963" xr:uid="{00000000-0005-0000-0000-000099490000}"/>
    <cellStyle name="Output 8 3 2 10 2" xfId="18964" xr:uid="{00000000-0005-0000-0000-00009A490000}"/>
    <cellStyle name="Output 8 3 2 11" xfId="18965" xr:uid="{00000000-0005-0000-0000-00009B490000}"/>
    <cellStyle name="Output 8 3 2 11 2" xfId="18966" xr:uid="{00000000-0005-0000-0000-00009C490000}"/>
    <cellStyle name="Output 8 3 2 12" xfId="18967" xr:uid="{00000000-0005-0000-0000-00009D490000}"/>
    <cellStyle name="Output 8 3 2 12 2" xfId="18968" xr:uid="{00000000-0005-0000-0000-00009E490000}"/>
    <cellStyle name="Output 8 3 2 13" xfId="18969" xr:uid="{00000000-0005-0000-0000-00009F490000}"/>
    <cellStyle name="Output 8 3 2 13 2" xfId="18970" xr:uid="{00000000-0005-0000-0000-0000A0490000}"/>
    <cellStyle name="Output 8 3 2 14" xfId="18971" xr:uid="{00000000-0005-0000-0000-0000A1490000}"/>
    <cellStyle name="Output 8 3 2 14 2" xfId="18972" xr:uid="{00000000-0005-0000-0000-0000A2490000}"/>
    <cellStyle name="Output 8 3 2 15" xfId="18973" xr:uid="{00000000-0005-0000-0000-0000A3490000}"/>
    <cellStyle name="Output 8 3 2 15 2" xfId="18974" xr:uid="{00000000-0005-0000-0000-0000A4490000}"/>
    <cellStyle name="Output 8 3 2 16" xfId="18975" xr:uid="{00000000-0005-0000-0000-0000A5490000}"/>
    <cellStyle name="Output 8 3 2 16 2" xfId="18976" xr:uid="{00000000-0005-0000-0000-0000A6490000}"/>
    <cellStyle name="Output 8 3 2 17" xfId="18977" xr:uid="{00000000-0005-0000-0000-0000A7490000}"/>
    <cellStyle name="Output 8 3 2 17 2" xfId="18978" xr:uid="{00000000-0005-0000-0000-0000A8490000}"/>
    <cellStyle name="Output 8 3 2 18" xfId="18979" xr:uid="{00000000-0005-0000-0000-0000A9490000}"/>
    <cellStyle name="Output 8 3 2 18 2" xfId="18980" xr:uid="{00000000-0005-0000-0000-0000AA490000}"/>
    <cellStyle name="Output 8 3 2 19" xfId="18981" xr:uid="{00000000-0005-0000-0000-0000AB490000}"/>
    <cellStyle name="Output 8 3 2 2" xfId="18982" xr:uid="{00000000-0005-0000-0000-0000AC490000}"/>
    <cellStyle name="Output 8 3 2 2 2" xfId="18983" xr:uid="{00000000-0005-0000-0000-0000AD490000}"/>
    <cellStyle name="Output 8 3 2 3" xfId="18984" xr:uid="{00000000-0005-0000-0000-0000AE490000}"/>
    <cellStyle name="Output 8 3 2 3 2" xfId="18985" xr:uid="{00000000-0005-0000-0000-0000AF490000}"/>
    <cellStyle name="Output 8 3 2 4" xfId="18986" xr:uid="{00000000-0005-0000-0000-0000B0490000}"/>
    <cellStyle name="Output 8 3 2 4 2" xfId="18987" xr:uid="{00000000-0005-0000-0000-0000B1490000}"/>
    <cellStyle name="Output 8 3 2 5" xfId="18988" xr:uid="{00000000-0005-0000-0000-0000B2490000}"/>
    <cellStyle name="Output 8 3 2 5 2" xfId="18989" xr:uid="{00000000-0005-0000-0000-0000B3490000}"/>
    <cellStyle name="Output 8 3 2 6" xfId="18990" xr:uid="{00000000-0005-0000-0000-0000B4490000}"/>
    <cellStyle name="Output 8 3 2 6 2" xfId="18991" xr:uid="{00000000-0005-0000-0000-0000B5490000}"/>
    <cellStyle name="Output 8 3 2 7" xfId="18992" xr:uid="{00000000-0005-0000-0000-0000B6490000}"/>
    <cellStyle name="Output 8 3 2 7 2" xfId="18993" xr:uid="{00000000-0005-0000-0000-0000B7490000}"/>
    <cellStyle name="Output 8 3 2 8" xfId="18994" xr:uid="{00000000-0005-0000-0000-0000B8490000}"/>
    <cellStyle name="Output 8 3 2 8 2" xfId="18995" xr:uid="{00000000-0005-0000-0000-0000B9490000}"/>
    <cellStyle name="Output 8 3 2 9" xfId="18996" xr:uid="{00000000-0005-0000-0000-0000BA490000}"/>
    <cellStyle name="Output 8 3 2 9 2" xfId="18997" xr:uid="{00000000-0005-0000-0000-0000BB490000}"/>
    <cellStyle name="Output 8 3 20" xfId="18998" xr:uid="{00000000-0005-0000-0000-0000BC490000}"/>
    <cellStyle name="Output 8 3 3" xfId="18999" xr:uid="{00000000-0005-0000-0000-0000BD490000}"/>
    <cellStyle name="Output 8 3 3 10" xfId="19000" xr:uid="{00000000-0005-0000-0000-0000BE490000}"/>
    <cellStyle name="Output 8 3 3 10 2" xfId="19001" xr:uid="{00000000-0005-0000-0000-0000BF490000}"/>
    <cellStyle name="Output 8 3 3 11" xfId="19002" xr:uid="{00000000-0005-0000-0000-0000C0490000}"/>
    <cellStyle name="Output 8 3 3 11 2" xfId="19003" xr:uid="{00000000-0005-0000-0000-0000C1490000}"/>
    <cellStyle name="Output 8 3 3 12" xfId="19004" xr:uid="{00000000-0005-0000-0000-0000C2490000}"/>
    <cellStyle name="Output 8 3 3 12 2" xfId="19005" xr:uid="{00000000-0005-0000-0000-0000C3490000}"/>
    <cellStyle name="Output 8 3 3 13" xfId="19006" xr:uid="{00000000-0005-0000-0000-0000C4490000}"/>
    <cellStyle name="Output 8 3 3 13 2" xfId="19007" xr:uid="{00000000-0005-0000-0000-0000C5490000}"/>
    <cellStyle name="Output 8 3 3 14" xfId="19008" xr:uid="{00000000-0005-0000-0000-0000C6490000}"/>
    <cellStyle name="Output 8 3 3 14 2" xfId="19009" xr:uid="{00000000-0005-0000-0000-0000C7490000}"/>
    <cellStyle name="Output 8 3 3 15" xfId="19010" xr:uid="{00000000-0005-0000-0000-0000C8490000}"/>
    <cellStyle name="Output 8 3 3 15 2" xfId="19011" xr:uid="{00000000-0005-0000-0000-0000C9490000}"/>
    <cellStyle name="Output 8 3 3 16" xfId="19012" xr:uid="{00000000-0005-0000-0000-0000CA490000}"/>
    <cellStyle name="Output 8 3 3 16 2" xfId="19013" xr:uid="{00000000-0005-0000-0000-0000CB490000}"/>
    <cellStyle name="Output 8 3 3 17" xfId="19014" xr:uid="{00000000-0005-0000-0000-0000CC490000}"/>
    <cellStyle name="Output 8 3 3 17 2" xfId="19015" xr:uid="{00000000-0005-0000-0000-0000CD490000}"/>
    <cellStyle name="Output 8 3 3 18" xfId="19016" xr:uid="{00000000-0005-0000-0000-0000CE490000}"/>
    <cellStyle name="Output 8 3 3 18 2" xfId="19017" xr:uid="{00000000-0005-0000-0000-0000CF490000}"/>
    <cellStyle name="Output 8 3 3 19" xfId="19018" xr:uid="{00000000-0005-0000-0000-0000D0490000}"/>
    <cellStyle name="Output 8 3 3 2" xfId="19019" xr:uid="{00000000-0005-0000-0000-0000D1490000}"/>
    <cellStyle name="Output 8 3 3 2 2" xfId="19020" xr:uid="{00000000-0005-0000-0000-0000D2490000}"/>
    <cellStyle name="Output 8 3 3 3" xfId="19021" xr:uid="{00000000-0005-0000-0000-0000D3490000}"/>
    <cellStyle name="Output 8 3 3 3 2" xfId="19022" xr:uid="{00000000-0005-0000-0000-0000D4490000}"/>
    <cellStyle name="Output 8 3 3 4" xfId="19023" xr:uid="{00000000-0005-0000-0000-0000D5490000}"/>
    <cellStyle name="Output 8 3 3 4 2" xfId="19024" xr:uid="{00000000-0005-0000-0000-0000D6490000}"/>
    <cellStyle name="Output 8 3 3 5" xfId="19025" xr:uid="{00000000-0005-0000-0000-0000D7490000}"/>
    <cellStyle name="Output 8 3 3 5 2" xfId="19026" xr:uid="{00000000-0005-0000-0000-0000D8490000}"/>
    <cellStyle name="Output 8 3 3 6" xfId="19027" xr:uid="{00000000-0005-0000-0000-0000D9490000}"/>
    <cellStyle name="Output 8 3 3 6 2" xfId="19028" xr:uid="{00000000-0005-0000-0000-0000DA490000}"/>
    <cellStyle name="Output 8 3 3 7" xfId="19029" xr:uid="{00000000-0005-0000-0000-0000DB490000}"/>
    <cellStyle name="Output 8 3 3 7 2" xfId="19030" xr:uid="{00000000-0005-0000-0000-0000DC490000}"/>
    <cellStyle name="Output 8 3 3 8" xfId="19031" xr:uid="{00000000-0005-0000-0000-0000DD490000}"/>
    <cellStyle name="Output 8 3 3 8 2" xfId="19032" xr:uid="{00000000-0005-0000-0000-0000DE490000}"/>
    <cellStyle name="Output 8 3 3 9" xfId="19033" xr:uid="{00000000-0005-0000-0000-0000DF490000}"/>
    <cellStyle name="Output 8 3 3 9 2" xfId="19034" xr:uid="{00000000-0005-0000-0000-0000E0490000}"/>
    <cellStyle name="Output 8 3 4" xfId="19035" xr:uid="{00000000-0005-0000-0000-0000E1490000}"/>
    <cellStyle name="Output 8 3 4 10" xfId="19036" xr:uid="{00000000-0005-0000-0000-0000E2490000}"/>
    <cellStyle name="Output 8 3 4 10 2" xfId="19037" xr:uid="{00000000-0005-0000-0000-0000E3490000}"/>
    <cellStyle name="Output 8 3 4 11" xfId="19038" xr:uid="{00000000-0005-0000-0000-0000E4490000}"/>
    <cellStyle name="Output 8 3 4 11 2" xfId="19039" xr:uid="{00000000-0005-0000-0000-0000E5490000}"/>
    <cellStyle name="Output 8 3 4 12" xfId="19040" xr:uid="{00000000-0005-0000-0000-0000E6490000}"/>
    <cellStyle name="Output 8 3 4 12 2" xfId="19041" xr:uid="{00000000-0005-0000-0000-0000E7490000}"/>
    <cellStyle name="Output 8 3 4 13" xfId="19042" xr:uid="{00000000-0005-0000-0000-0000E8490000}"/>
    <cellStyle name="Output 8 3 4 13 2" xfId="19043" xr:uid="{00000000-0005-0000-0000-0000E9490000}"/>
    <cellStyle name="Output 8 3 4 14" xfId="19044" xr:uid="{00000000-0005-0000-0000-0000EA490000}"/>
    <cellStyle name="Output 8 3 4 14 2" xfId="19045" xr:uid="{00000000-0005-0000-0000-0000EB490000}"/>
    <cellStyle name="Output 8 3 4 15" xfId="19046" xr:uid="{00000000-0005-0000-0000-0000EC490000}"/>
    <cellStyle name="Output 8 3 4 15 2" xfId="19047" xr:uid="{00000000-0005-0000-0000-0000ED490000}"/>
    <cellStyle name="Output 8 3 4 16" xfId="19048" xr:uid="{00000000-0005-0000-0000-0000EE490000}"/>
    <cellStyle name="Output 8 3 4 2" xfId="19049" xr:uid="{00000000-0005-0000-0000-0000EF490000}"/>
    <cellStyle name="Output 8 3 4 2 2" xfId="19050" xr:uid="{00000000-0005-0000-0000-0000F0490000}"/>
    <cellStyle name="Output 8 3 4 3" xfId="19051" xr:uid="{00000000-0005-0000-0000-0000F1490000}"/>
    <cellStyle name="Output 8 3 4 3 2" xfId="19052" xr:uid="{00000000-0005-0000-0000-0000F2490000}"/>
    <cellStyle name="Output 8 3 4 4" xfId="19053" xr:uid="{00000000-0005-0000-0000-0000F3490000}"/>
    <cellStyle name="Output 8 3 4 4 2" xfId="19054" xr:uid="{00000000-0005-0000-0000-0000F4490000}"/>
    <cellStyle name="Output 8 3 4 5" xfId="19055" xr:uid="{00000000-0005-0000-0000-0000F5490000}"/>
    <cellStyle name="Output 8 3 4 5 2" xfId="19056" xr:uid="{00000000-0005-0000-0000-0000F6490000}"/>
    <cellStyle name="Output 8 3 4 6" xfId="19057" xr:uid="{00000000-0005-0000-0000-0000F7490000}"/>
    <cellStyle name="Output 8 3 4 6 2" xfId="19058" xr:uid="{00000000-0005-0000-0000-0000F8490000}"/>
    <cellStyle name="Output 8 3 4 7" xfId="19059" xr:uid="{00000000-0005-0000-0000-0000F9490000}"/>
    <cellStyle name="Output 8 3 4 7 2" xfId="19060" xr:uid="{00000000-0005-0000-0000-0000FA490000}"/>
    <cellStyle name="Output 8 3 4 8" xfId="19061" xr:uid="{00000000-0005-0000-0000-0000FB490000}"/>
    <cellStyle name="Output 8 3 4 8 2" xfId="19062" xr:uid="{00000000-0005-0000-0000-0000FC490000}"/>
    <cellStyle name="Output 8 3 4 9" xfId="19063" xr:uid="{00000000-0005-0000-0000-0000FD490000}"/>
    <cellStyle name="Output 8 3 4 9 2" xfId="19064" xr:uid="{00000000-0005-0000-0000-0000FE490000}"/>
    <cellStyle name="Output 8 3 5" xfId="19065" xr:uid="{00000000-0005-0000-0000-0000FF490000}"/>
    <cellStyle name="Output 8 3 5 10" xfId="19066" xr:uid="{00000000-0005-0000-0000-0000004A0000}"/>
    <cellStyle name="Output 8 3 5 10 2" xfId="19067" xr:uid="{00000000-0005-0000-0000-0000014A0000}"/>
    <cellStyle name="Output 8 3 5 11" xfId="19068" xr:uid="{00000000-0005-0000-0000-0000024A0000}"/>
    <cellStyle name="Output 8 3 5 11 2" xfId="19069" xr:uid="{00000000-0005-0000-0000-0000034A0000}"/>
    <cellStyle name="Output 8 3 5 12" xfId="19070" xr:uid="{00000000-0005-0000-0000-0000044A0000}"/>
    <cellStyle name="Output 8 3 5 12 2" xfId="19071" xr:uid="{00000000-0005-0000-0000-0000054A0000}"/>
    <cellStyle name="Output 8 3 5 13" xfId="19072" xr:uid="{00000000-0005-0000-0000-0000064A0000}"/>
    <cellStyle name="Output 8 3 5 13 2" xfId="19073" xr:uid="{00000000-0005-0000-0000-0000074A0000}"/>
    <cellStyle name="Output 8 3 5 14" xfId="19074" xr:uid="{00000000-0005-0000-0000-0000084A0000}"/>
    <cellStyle name="Output 8 3 5 14 2" xfId="19075" xr:uid="{00000000-0005-0000-0000-0000094A0000}"/>
    <cellStyle name="Output 8 3 5 15" xfId="19076" xr:uid="{00000000-0005-0000-0000-00000A4A0000}"/>
    <cellStyle name="Output 8 3 5 15 2" xfId="19077" xr:uid="{00000000-0005-0000-0000-00000B4A0000}"/>
    <cellStyle name="Output 8 3 5 16" xfId="19078" xr:uid="{00000000-0005-0000-0000-00000C4A0000}"/>
    <cellStyle name="Output 8 3 5 2" xfId="19079" xr:uid="{00000000-0005-0000-0000-00000D4A0000}"/>
    <cellStyle name="Output 8 3 5 2 2" xfId="19080" xr:uid="{00000000-0005-0000-0000-00000E4A0000}"/>
    <cellStyle name="Output 8 3 5 3" xfId="19081" xr:uid="{00000000-0005-0000-0000-00000F4A0000}"/>
    <cellStyle name="Output 8 3 5 3 2" xfId="19082" xr:uid="{00000000-0005-0000-0000-0000104A0000}"/>
    <cellStyle name="Output 8 3 5 4" xfId="19083" xr:uid="{00000000-0005-0000-0000-0000114A0000}"/>
    <cellStyle name="Output 8 3 5 4 2" xfId="19084" xr:uid="{00000000-0005-0000-0000-0000124A0000}"/>
    <cellStyle name="Output 8 3 5 5" xfId="19085" xr:uid="{00000000-0005-0000-0000-0000134A0000}"/>
    <cellStyle name="Output 8 3 5 5 2" xfId="19086" xr:uid="{00000000-0005-0000-0000-0000144A0000}"/>
    <cellStyle name="Output 8 3 5 6" xfId="19087" xr:uid="{00000000-0005-0000-0000-0000154A0000}"/>
    <cellStyle name="Output 8 3 5 6 2" xfId="19088" xr:uid="{00000000-0005-0000-0000-0000164A0000}"/>
    <cellStyle name="Output 8 3 5 7" xfId="19089" xr:uid="{00000000-0005-0000-0000-0000174A0000}"/>
    <cellStyle name="Output 8 3 5 7 2" xfId="19090" xr:uid="{00000000-0005-0000-0000-0000184A0000}"/>
    <cellStyle name="Output 8 3 5 8" xfId="19091" xr:uid="{00000000-0005-0000-0000-0000194A0000}"/>
    <cellStyle name="Output 8 3 5 8 2" xfId="19092" xr:uid="{00000000-0005-0000-0000-00001A4A0000}"/>
    <cellStyle name="Output 8 3 5 9" xfId="19093" xr:uid="{00000000-0005-0000-0000-00001B4A0000}"/>
    <cellStyle name="Output 8 3 5 9 2" xfId="19094" xr:uid="{00000000-0005-0000-0000-00001C4A0000}"/>
    <cellStyle name="Output 8 3 6" xfId="19095" xr:uid="{00000000-0005-0000-0000-00001D4A0000}"/>
    <cellStyle name="Output 8 3 6 10" xfId="19096" xr:uid="{00000000-0005-0000-0000-00001E4A0000}"/>
    <cellStyle name="Output 8 3 6 10 2" xfId="19097" xr:uid="{00000000-0005-0000-0000-00001F4A0000}"/>
    <cellStyle name="Output 8 3 6 11" xfId="19098" xr:uid="{00000000-0005-0000-0000-0000204A0000}"/>
    <cellStyle name="Output 8 3 6 11 2" xfId="19099" xr:uid="{00000000-0005-0000-0000-0000214A0000}"/>
    <cellStyle name="Output 8 3 6 12" xfId="19100" xr:uid="{00000000-0005-0000-0000-0000224A0000}"/>
    <cellStyle name="Output 8 3 6 12 2" xfId="19101" xr:uid="{00000000-0005-0000-0000-0000234A0000}"/>
    <cellStyle name="Output 8 3 6 13" xfId="19102" xr:uid="{00000000-0005-0000-0000-0000244A0000}"/>
    <cellStyle name="Output 8 3 6 13 2" xfId="19103" xr:uid="{00000000-0005-0000-0000-0000254A0000}"/>
    <cellStyle name="Output 8 3 6 14" xfId="19104" xr:uid="{00000000-0005-0000-0000-0000264A0000}"/>
    <cellStyle name="Output 8 3 6 14 2" xfId="19105" xr:uid="{00000000-0005-0000-0000-0000274A0000}"/>
    <cellStyle name="Output 8 3 6 15" xfId="19106" xr:uid="{00000000-0005-0000-0000-0000284A0000}"/>
    <cellStyle name="Output 8 3 6 2" xfId="19107" xr:uid="{00000000-0005-0000-0000-0000294A0000}"/>
    <cellStyle name="Output 8 3 6 2 2" xfId="19108" xr:uid="{00000000-0005-0000-0000-00002A4A0000}"/>
    <cellStyle name="Output 8 3 6 3" xfId="19109" xr:uid="{00000000-0005-0000-0000-00002B4A0000}"/>
    <cellStyle name="Output 8 3 6 3 2" xfId="19110" xr:uid="{00000000-0005-0000-0000-00002C4A0000}"/>
    <cellStyle name="Output 8 3 6 4" xfId="19111" xr:uid="{00000000-0005-0000-0000-00002D4A0000}"/>
    <cellStyle name="Output 8 3 6 4 2" xfId="19112" xr:uid="{00000000-0005-0000-0000-00002E4A0000}"/>
    <cellStyle name="Output 8 3 6 5" xfId="19113" xr:uid="{00000000-0005-0000-0000-00002F4A0000}"/>
    <cellStyle name="Output 8 3 6 5 2" xfId="19114" xr:uid="{00000000-0005-0000-0000-0000304A0000}"/>
    <cellStyle name="Output 8 3 6 6" xfId="19115" xr:uid="{00000000-0005-0000-0000-0000314A0000}"/>
    <cellStyle name="Output 8 3 6 6 2" xfId="19116" xr:uid="{00000000-0005-0000-0000-0000324A0000}"/>
    <cellStyle name="Output 8 3 6 7" xfId="19117" xr:uid="{00000000-0005-0000-0000-0000334A0000}"/>
    <cellStyle name="Output 8 3 6 7 2" xfId="19118" xr:uid="{00000000-0005-0000-0000-0000344A0000}"/>
    <cellStyle name="Output 8 3 6 8" xfId="19119" xr:uid="{00000000-0005-0000-0000-0000354A0000}"/>
    <cellStyle name="Output 8 3 6 8 2" xfId="19120" xr:uid="{00000000-0005-0000-0000-0000364A0000}"/>
    <cellStyle name="Output 8 3 6 9" xfId="19121" xr:uid="{00000000-0005-0000-0000-0000374A0000}"/>
    <cellStyle name="Output 8 3 6 9 2" xfId="19122" xr:uid="{00000000-0005-0000-0000-0000384A0000}"/>
    <cellStyle name="Output 8 3 7" xfId="19123" xr:uid="{00000000-0005-0000-0000-0000394A0000}"/>
    <cellStyle name="Output 8 3 7 2" xfId="19124" xr:uid="{00000000-0005-0000-0000-00003A4A0000}"/>
    <cellStyle name="Output 8 3 8" xfId="19125" xr:uid="{00000000-0005-0000-0000-00003B4A0000}"/>
    <cellStyle name="Output 8 3 8 2" xfId="19126" xr:uid="{00000000-0005-0000-0000-00003C4A0000}"/>
    <cellStyle name="Output 8 3 9" xfId="19127" xr:uid="{00000000-0005-0000-0000-00003D4A0000}"/>
    <cellStyle name="Output 8 3 9 2" xfId="19128" xr:uid="{00000000-0005-0000-0000-00003E4A0000}"/>
    <cellStyle name="Output 8 4" xfId="19129" xr:uid="{00000000-0005-0000-0000-00003F4A0000}"/>
    <cellStyle name="Output 8 4 10" xfId="19130" xr:uid="{00000000-0005-0000-0000-0000404A0000}"/>
    <cellStyle name="Output 8 4 10 2" xfId="19131" xr:uid="{00000000-0005-0000-0000-0000414A0000}"/>
    <cellStyle name="Output 8 4 11" xfId="19132" xr:uid="{00000000-0005-0000-0000-0000424A0000}"/>
    <cellStyle name="Output 8 4 11 2" xfId="19133" xr:uid="{00000000-0005-0000-0000-0000434A0000}"/>
    <cellStyle name="Output 8 4 12" xfId="19134" xr:uid="{00000000-0005-0000-0000-0000444A0000}"/>
    <cellStyle name="Output 8 4 12 2" xfId="19135" xr:uid="{00000000-0005-0000-0000-0000454A0000}"/>
    <cellStyle name="Output 8 4 13" xfId="19136" xr:uid="{00000000-0005-0000-0000-0000464A0000}"/>
    <cellStyle name="Output 8 4 13 2" xfId="19137" xr:uid="{00000000-0005-0000-0000-0000474A0000}"/>
    <cellStyle name="Output 8 4 14" xfId="19138" xr:uid="{00000000-0005-0000-0000-0000484A0000}"/>
    <cellStyle name="Output 8 4 14 2" xfId="19139" xr:uid="{00000000-0005-0000-0000-0000494A0000}"/>
    <cellStyle name="Output 8 4 15" xfId="19140" xr:uid="{00000000-0005-0000-0000-00004A4A0000}"/>
    <cellStyle name="Output 8 4 15 2" xfId="19141" xr:uid="{00000000-0005-0000-0000-00004B4A0000}"/>
    <cellStyle name="Output 8 4 16" xfId="19142" xr:uid="{00000000-0005-0000-0000-00004C4A0000}"/>
    <cellStyle name="Output 8 4 16 2" xfId="19143" xr:uid="{00000000-0005-0000-0000-00004D4A0000}"/>
    <cellStyle name="Output 8 4 17" xfId="19144" xr:uid="{00000000-0005-0000-0000-00004E4A0000}"/>
    <cellStyle name="Output 8 4 17 2" xfId="19145" xr:uid="{00000000-0005-0000-0000-00004F4A0000}"/>
    <cellStyle name="Output 8 4 18" xfId="19146" xr:uid="{00000000-0005-0000-0000-0000504A0000}"/>
    <cellStyle name="Output 8 4 18 2" xfId="19147" xr:uid="{00000000-0005-0000-0000-0000514A0000}"/>
    <cellStyle name="Output 8 4 19" xfId="19148" xr:uid="{00000000-0005-0000-0000-0000524A0000}"/>
    <cellStyle name="Output 8 4 19 2" xfId="19149" xr:uid="{00000000-0005-0000-0000-0000534A0000}"/>
    <cellStyle name="Output 8 4 2" xfId="19150" xr:uid="{00000000-0005-0000-0000-0000544A0000}"/>
    <cellStyle name="Output 8 4 2 10" xfId="19151" xr:uid="{00000000-0005-0000-0000-0000554A0000}"/>
    <cellStyle name="Output 8 4 2 10 2" xfId="19152" xr:uid="{00000000-0005-0000-0000-0000564A0000}"/>
    <cellStyle name="Output 8 4 2 11" xfId="19153" xr:uid="{00000000-0005-0000-0000-0000574A0000}"/>
    <cellStyle name="Output 8 4 2 11 2" xfId="19154" xr:uid="{00000000-0005-0000-0000-0000584A0000}"/>
    <cellStyle name="Output 8 4 2 12" xfId="19155" xr:uid="{00000000-0005-0000-0000-0000594A0000}"/>
    <cellStyle name="Output 8 4 2 12 2" xfId="19156" xr:uid="{00000000-0005-0000-0000-00005A4A0000}"/>
    <cellStyle name="Output 8 4 2 13" xfId="19157" xr:uid="{00000000-0005-0000-0000-00005B4A0000}"/>
    <cellStyle name="Output 8 4 2 13 2" xfId="19158" xr:uid="{00000000-0005-0000-0000-00005C4A0000}"/>
    <cellStyle name="Output 8 4 2 14" xfId="19159" xr:uid="{00000000-0005-0000-0000-00005D4A0000}"/>
    <cellStyle name="Output 8 4 2 14 2" xfId="19160" xr:uid="{00000000-0005-0000-0000-00005E4A0000}"/>
    <cellStyle name="Output 8 4 2 15" xfId="19161" xr:uid="{00000000-0005-0000-0000-00005F4A0000}"/>
    <cellStyle name="Output 8 4 2 15 2" xfId="19162" xr:uid="{00000000-0005-0000-0000-0000604A0000}"/>
    <cellStyle name="Output 8 4 2 16" xfId="19163" xr:uid="{00000000-0005-0000-0000-0000614A0000}"/>
    <cellStyle name="Output 8 4 2 16 2" xfId="19164" xr:uid="{00000000-0005-0000-0000-0000624A0000}"/>
    <cellStyle name="Output 8 4 2 17" xfId="19165" xr:uid="{00000000-0005-0000-0000-0000634A0000}"/>
    <cellStyle name="Output 8 4 2 17 2" xfId="19166" xr:uid="{00000000-0005-0000-0000-0000644A0000}"/>
    <cellStyle name="Output 8 4 2 18" xfId="19167" xr:uid="{00000000-0005-0000-0000-0000654A0000}"/>
    <cellStyle name="Output 8 4 2 18 2" xfId="19168" xr:uid="{00000000-0005-0000-0000-0000664A0000}"/>
    <cellStyle name="Output 8 4 2 19" xfId="19169" xr:uid="{00000000-0005-0000-0000-0000674A0000}"/>
    <cellStyle name="Output 8 4 2 2" xfId="19170" xr:uid="{00000000-0005-0000-0000-0000684A0000}"/>
    <cellStyle name="Output 8 4 2 2 2" xfId="19171" xr:uid="{00000000-0005-0000-0000-0000694A0000}"/>
    <cellStyle name="Output 8 4 2 3" xfId="19172" xr:uid="{00000000-0005-0000-0000-00006A4A0000}"/>
    <cellStyle name="Output 8 4 2 3 2" xfId="19173" xr:uid="{00000000-0005-0000-0000-00006B4A0000}"/>
    <cellStyle name="Output 8 4 2 4" xfId="19174" xr:uid="{00000000-0005-0000-0000-00006C4A0000}"/>
    <cellStyle name="Output 8 4 2 4 2" xfId="19175" xr:uid="{00000000-0005-0000-0000-00006D4A0000}"/>
    <cellStyle name="Output 8 4 2 5" xfId="19176" xr:uid="{00000000-0005-0000-0000-00006E4A0000}"/>
    <cellStyle name="Output 8 4 2 5 2" xfId="19177" xr:uid="{00000000-0005-0000-0000-00006F4A0000}"/>
    <cellStyle name="Output 8 4 2 6" xfId="19178" xr:uid="{00000000-0005-0000-0000-0000704A0000}"/>
    <cellStyle name="Output 8 4 2 6 2" xfId="19179" xr:uid="{00000000-0005-0000-0000-0000714A0000}"/>
    <cellStyle name="Output 8 4 2 7" xfId="19180" xr:uid="{00000000-0005-0000-0000-0000724A0000}"/>
    <cellStyle name="Output 8 4 2 7 2" xfId="19181" xr:uid="{00000000-0005-0000-0000-0000734A0000}"/>
    <cellStyle name="Output 8 4 2 8" xfId="19182" xr:uid="{00000000-0005-0000-0000-0000744A0000}"/>
    <cellStyle name="Output 8 4 2 8 2" xfId="19183" xr:uid="{00000000-0005-0000-0000-0000754A0000}"/>
    <cellStyle name="Output 8 4 2 9" xfId="19184" xr:uid="{00000000-0005-0000-0000-0000764A0000}"/>
    <cellStyle name="Output 8 4 2 9 2" xfId="19185" xr:uid="{00000000-0005-0000-0000-0000774A0000}"/>
    <cellStyle name="Output 8 4 20" xfId="19186" xr:uid="{00000000-0005-0000-0000-0000784A0000}"/>
    <cellStyle name="Output 8 4 3" xfId="19187" xr:uid="{00000000-0005-0000-0000-0000794A0000}"/>
    <cellStyle name="Output 8 4 3 10" xfId="19188" xr:uid="{00000000-0005-0000-0000-00007A4A0000}"/>
    <cellStyle name="Output 8 4 3 10 2" xfId="19189" xr:uid="{00000000-0005-0000-0000-00007B4A0000}"/>
    <cellStyle name="Output 8 4 3 11" xfId="19190" xr:uid="{00000000-0005-0000-0000-00007C4A0000}"/>
    <cellStyle name="Output 8 4 3 11 2" xfId="19191" xr:uid="{00000000-0005-0000-0000-00007D4A0000}"/>
    <cellStyle name="Output 8 4 3 12" xfId="19192" xr:uid="{00000000-0005-0000-0000-00007E4A0000}"/>
    <cellStyle name="Output 8 4 3 12 2" xfId="19193" xr:uid="{00000000-0005-0000-0000-00007F4A0000}"/>
    <cellStyle name="Output 8 4 3 13" xfId="19194" xr:uid="{00000000-0005-0000-0000-0000804A0000}"/>
    <cellStyle name="Output 8 4 3 13 2" xfId="19195" xr:uid="{00000000-0005-0000-0000-0000814A0000}"/>
    <cellStyle name="Output 8 4 3 14" xfId="19196" xr:uid="{00000000-0005-0000-0000-0000824A0000}"/>
    <cellStyle name="Output 8 4 3 14 2" xfId="19197" xr:uid="{00000000-0005-0000-0000-0000834A0000}"/>
    <cellStyle name="Output 8 4 3 15" xfId="19198" xr:uid="{00000000-0005-0000-0000-0000844A0000}"/>
    <cellStyle name="Output 8 4 3 15 2" xfId="19199" xr:uid="{00000000-0005-0000-0000-0000854A0000}"/>
    <cellStyle name="Output 8 4 3 16" xfId="19200" xr:uid="{00000000-0005-0000-0000-0000864A0000}"/>
    <cellStyle name="Output 8 4 3 16 2" xfId="19201" xr:uid="{00000000-0005-0000-0000-0000874A0000}"/>
    <cellStyle name="Output 8 4 3 17" xfId="19202" xr:uid="{00000000-0005-0000-0000-0000884A0000}"/>
    <cellStyle name="Output 8 4 3 17 2" xfId="19203" xr:uid="{00000000-0005-0000-0000-0000894A0000}"/>
    <cellStyle name="Output 8 4 3 18" xfId="19204" xr:uid="{00000000-0005-0000-0000-00008A4A0000}"/>
    <cellStyle name="Output 8 4 3 18 2" xfId="19205" xr:uid="{00000000-0005-0000-0000-00008B4A0000}"/>
    <cellStyle name="Output 8 4 3 19" xfId="19206" xr:uid="{00000000-0005-0000-0000-00008C4A0000}"/>
    <cellStyle name="Output 8 4 3 2" xfId="19207" xr:uid="{00000000-0005-0000-0000-00008D4A0000}"/>
    <cellStyle name="Output 8 4 3 2 2" xfId="19208" xr:uid="{00000000-0005-0000-0000-00008E4A0000}"/>
    <cellStyle name="Output 8 4 3 3" xfId="19209" xr:uid="{00000000-0005-0000-0000-00008F4A0000}"/>
    <cellStyle name="Output 8 4 3 3 2" xfId="19210" xr:uid="{00000000-0005-0000-0000-0000904A0000}"/>
    <cellStyle name="Output 8 4 3 4" xfId="19211" xr:uid="{00000000-0005-0000-0000-0000914A0000}"/>
    <cellStyle name="Output 8 4 3 4 2" xfId="19212" xr:uid="{00000000-0005-0000-0000-0000924A0000}"/>
    <cellStyle name="Output 8 4 3 5" xfId="19213" xr:uid="{00000000-0005-0000-0000-0000934A0000}"/>
    <cellStyle name="Output 8 4 3 5 2" xfId="19214" xr:uid="{00000000-0005-0000-0000-0000944A0000}"/>
    <cellStyle name="Output 8 4 3 6" xfId="19215" xr:uid="{00000000-0005-0000-0000-0000954A0000}"/>
    <cellStyle name="Output 8 4 3 6 2" xfId="19216" xr:uid="{00000000-0005-0000-0000-0000964A0000}"/>
    <cellStyle name="Output 8 4 3 7" xfId="19217" xr:uid="{00000000-0005-0000-0000-0000974A0000}"/>
    <cellStyle name="Output 8 4 3 7 2" xfId="19218" xr:uid="{00000000-0005-0000-0000-0000984A0000}"/>
    <cellStyle name="Output 8 4 3 8" xfId="19219" xr:uid="{00000000-0005-0000-0000-0000994A0000}"/>
    <cellStyle name="Output 8 4 3 8 2" xfId="19220" xr:uid="{00000000-0005-0000-0000-00009A4A0000}"/>
    <cellStyle name="Output 8 4 3 9" xfId="19221" xr:uid="{00000000-0005-0000-0000-00009B4A0000}"/>
    <cellStyle name="Output 8 4 3 9 2" xfId="19222" xr:uid="{00000000-0005-0000-0000-00009C4A0000}"/>
    <cellStyle name="Output 8 4 4" xfId="19223" xr:uid="{00000000-0005-0000-0000-00009D4A0000}"/>
    <cellStyle name="Output 8 4 4 10" xfId="19224" xr:uid="{00000000-0005-0000-0000-00009E4A0000}"/>
    <cellStyle name="Output 8 4 4 10 2" xfId="19225" xr:uid="{00000000-0005-0000-0000-00009F4A0000}"/>
    <cellStyle name="Output 8 4 4 11" xfId="19226" xr:uid="{00000000-0005-0000-0000-0000A04A0000}"/>
    <cellStyle name="Output 8 4 4 11 2" xfId="19227" xr:uid="{00000000-0005-0000-0000-0000A14A0000}"/>
    <cellStyle name="Output 8 4 4 12" xfId="19228" xr:uid="{00000000-0005-0000-0000-0000A24A0000}"/>
    <cellStyle name="Output 8 4 4 12 2" xfId="19229" xr:uid="{00000000-0005-0000-0000-0000A34A0000}"/>
    <cellStyle name="Output 8 4 4 13" xfId="19230" xr:uid="{00000000-0005-0000-0000-0000A44A0000}"/>
    <cellStyle name="Output 8 4 4 13 2" xfId="19231" xr:uid="{00000000-0005-0000-0000-0000A54A0000}"/>
    <cellStyle name="Output 8 4 4 14" xfId="19232" xr:uid="{00000000-0005-0000-0000-0000A64A0000}"/>
    <cellStyle name="Output 8 4 4 14 2" xfId="19233" xr:uid="{00000000-0005-0000-0000-0000A74A0000}"/>
    <cellStyle name="Output 8 4 4 15" xfId="19234" xr:uid="{00000000-0005-0000-0000-0000A84A0000}"/>
    <cellStyle name="Output 8 4 4 15 2" xfId="19235" xr:uid="{00000000-0005-0000-0000-0000A94A0000}"/>
    <cellStyle name="Output 8 4 4 16" xfId="19236" xr:uid="{00000000-0005-0000-0000-0000AA4A0000}"/>
    <cellStyle name="Output 8 4 4 2" xfId="19237" xr:uid="{00000000-0005-0000-0000-0000AB4A0000}"/>
    <cellStyle name="Output 8 4 4 2 2" xfId="19238" xr:uid="{00000000-0005-0000-0000-0000AC4A0000}"/>
    <cellStyle name="Output 8 4 4 3" xfId="19239" xr:uid="{00000000-0005-0000-0000-0000AD4A0000}"/>
    <cellStyle name="Output 8 4 4 3 2" xfId="19240" xr:uid="{00000000-0005-0000-0000-0000AE4A0000}"/>
    <cellStyle name="Output 8 4 4 4" xfId="19241" xr:uid="{00000000-0005-0000-0000-0000AF4A0000}"/>
    <cellStyle name="Output 8 4 4 4 2" xfId="19242" xr:uid="{00000000-0005-0000-0000-0000B04A0000}"/>
    <cellStyle name="Output 8 4 4 5" xfId="19243" xr:uid="{00000000-0005-0000-0000-0000B14A0000}"/>
    <cellStyle name="Output 8 4 4 5 2" xfId="19244" xr:uid="{00000000-0005-0000-0000-0000B24A0000}"/>
    <cellStyle name="Output 8 4 4 6" xfId="19245" xr:uid="{00000000-0005-0000-0000-0000B34A0000}"/>
    <cellStyle name="Output 8 4 4 6 2" xfId="19246" xr:uid="{00000000-0005-0000-0000-0000B44A0000}"/>
    <cellStyle name="Output 8 4 4 7" xfId="19247" xr:uid="{00000000-0005-0000-0000-0000B54A0000}"/>
    <cellStyle name="Output 8 4 4 7 2" xfId="19248" xr:uid="{00000000-0005-0000-0000-0000B64A0000}"/>
    <cellStyle name="Output 8 4 4 8" xfId="19249" xr:uid="{00000000-0005-0000-0000-0000B74A0000}"/>
    <cellStyle name="Output 8 4 4 8 2" xfId="19250" xr:uid="{00000000-0005-0000-0000-0000B84A0000}"/>
    <cellStyle name="Output 8 4 4 9" xfId="19251" xr:uid="{00000000-0005-0000-0000-0000B94A0000}"/>
    <cellStyle name="Output 8 4 4 9 2" xfId="19252" xr:uid="{00000000-0005-0000-0000-0000BA4A0000}"/>
    <cellStyle name="Output 8 4 5" xfId="19253" xr:uid="{00000000-0005-0000-0000-0000BB4A0000}"/>
    <cellStyle name="Output 8 4 5 10" xfId="19254" xr:uid="{00000000-0005-0000-0000-0000BC4A0000}"/>
    <cellStyle name="Output 8 4 5 10 2" xfId="19255" xr:uid="{00000000-0005-0000-0000-0000BD4A0000}"/>
    <cellStyle name="Output 8 4 5 11" xfId="19256" xr:uid="{00000000-0005-0000-0000-0000BE4A0000}"/>
    <cellStyle name="Output 8 4 5 11 2" xfId="19257" xr:uid="{00000000-0005-0000-0000-0000BF4A0000}"/>
    <cellStyle name="Output 8 4 5 12" xfId="19258" xr:uid="{00000000-0005-0000-0000-0000C04A0000}"/>
    <cellStyle name="Output 8 4 5 12 2" xfId="19259" xr:uid="{00000000-0005-0000-0000-0000C14A0000}"/>
    <cellStyle name="Output 8 4 5 13" xfId="19260" xr:uid="{00000000-0005-0000-0000-0000C24A0000}"/>
    <cellStyle name="Output 8 4 5 13 2" xfId="19261" xr:uid="{00000000-0005-0000-0000-0000C34A0000}"/>
    <cellStyle name="Output 8 4 5 14" xfId="19262" xr:uid="{00000000-0005-0000-0000-0000C44A0000}"/>
    <cellStyle name="Output 8 4 5 14 2" xfId="19263" xr:uid="{00000000-0005-0000-0000-0000C54A0000}"/>
    <cellStyle name="Output 8 4 5 15" xfId="19264" xr:uid="{00000000-0005-0000-0000-0000C64A0000}"/>
    <cellStyle name="Output 8 4 5 15 2" xfId="19265" xr:uid="{00000000-0005-0000-0000-0000C74A0000}"/>
    <cellStyle name="Output 8 4 5 16" xfId="19266" xr:uid="{00000000-0005-0000-0000-0000C84A0000}"/>
    <cellStyle name="Output 8 4 5 2" xfId="19267" xr:uid="{00000000-0005-0000-0000-0000C94A0000}"/>
    <cellStyle name="Output 8 4 5 2 2" xfId="19268" xr:uid="{00000000-0005-0000-0000-0000CA4A0000}"/>
    <cellStyle name="Output 8 4 5 3" xfId="19269" xr:uid="{00000000-0005-0000-0000-0000CB4A0000}"/>
    <cellStyle name="Output 8 4 5 3 2" xfId="19270" xr:uid="{00000000-0005-0000-0000-0000CC4A0000}"/>
    <cellStyle name="Output 8 4 5 4" xfId="19271" xr:uid="{00000000-0005-0000-0000-0000CD4A0000}"/>
    <cellStyle name="Output 8 4 5 4 2" xfId="19272" xr:uid="{00000000-0005-0000-0000-0000CE4A0000}"/>
    <cellStyle name="Output 8 4 5 5" xfId="19273" xr:uid="{00000000-0005-0000-0000-0000CF4A0000}"/>
    <cellStyle name="Output 8 4 5 5 2" xfId="19274" xr:uid="{00000000-0005-0000-0000-0000D04A0000}"/>
    <cellStyle name="Output 8 4 5 6" xfId="19275" xr:uid="{00000000-0005-0000-0000-0000D14A0000}"/>
    <cellStyle name="Output 8 4 5 6 2" xfId="19276" xr:uid="{00000000-0005-0000-0000-0000D24A0000}"/>
    <cellStyle name="Output 8 4 5 7" xfId="19277" xr:uid="{00000000-0005-0000-0000-0000D34A0000}"/>
    <cellStyle name="Output 8 4 5 7 2" xfId="19278" xr:uid="{00000000-0005-0000-0000-0000D44A0000}"/>
    <cellStyle name="Output 8 4 5 8" xfId="19279" xr:uid="{00000000-0005-0000-0000-0000D54A0000}"/>
    <cellStyle name="Output 8 4 5 8 2" xfId="19280" xr:uid="{00000000-0005-0000-0000-0000D64A0000}"/>
    <cellStyle name="Output 8 4 5 9" xfId="19281" xr:uid="{00000000-0005-0000-0000-0000D74A0000}"/>
    <cellStyle name="Output 8 4 5 9 2" xfId="19282" xr:uid="{00000000-0005-0000-0000-0000D84A0000}"/>
    <cellStyle name="Output 8 4 6" xfId="19283" xr:uid="{00000000-0005-0000-0000-0000D94A0000}"/>
    <cellStyle name="Output 8 4 6 10" xfId="19284" xr:uid="{00000000-0005-0000-0000-0000DA4A0000}"/>
    <cellStyle name="Output 8 4 6 10 2" xfId="19285" xr:uid="{00000000-0005-0000-0000-0000DB4A0000}"/>
    <cellStyle name="Output 8 4 6 11" xfId="19286" xr:uid="{00000000-0005-0000-0000-0000DC4A0000}"/>
    <cellStyle name="Output 8 4 6 11 2" xfId="19287" xr:uid="{00000000-0005-0000-0000-0000DD4A0000}"/>
    <cellStyle name="Output 8 4 6 12" xfId="19288" xr:uid="{00000000-0005-0000-0000-0000DE4A0000}"/>
    <cellStyle name="Output 8 4 6 12 2" xfId="19289" xr:uid="{00000000-0005-0000-0000-0000DF4A0000}"/>
    <cellStyle name="Output 8 4 6 13" xfId="19290" xr:uid="{00000000-0005-0000-0000-0000E04A0000}"/>
    <cellStyle name="Output 8 4 6 13 2" xfId="19291" xr:uid="{00000000-0005-0000-0000-0000E14A0000}"/>
    <cellStyle name="Output 8 4 6 14" xfId="19292" xr:uid="{00000000-0005-0000-0000-0000E24A0000}"/>
    <cellStyle name="Output 8 4 6 14 2" xfId="19293" xr:uid="{00000000-0005-0000-0000-0000E34A0000}"/>
    <cellStyle name="Output 8 4 6 15" xfId="19294" xr:uid="{00000000-0005-0000-0000-0000E44A0000}"/>
    <cellStyle name="Output 8 4 6 2" xfId="19295" xr:uid="{00000000-0005-0000-0000-0000E54A0000}"/>
    <cellStyle name="Output 8 4 6 2 2" xfId="19296" xr:uid="{00000000-0005-0000-0000-0000E64A0000}"/>
    <cellStyle name="Output 8 4 6 3" xfId="19297" xr:uid="{00000000-0005-0000-0000-0000E74A0000}"/>
    <cellStyle name="Output 8 4 6 3 2" xfId="19298" xr:uid="{00000000-0005-0000-0000-0000E84A0000}"/>
    <cellStyle name="Output 8 4 6 4" xfId="19299" xr:uid="{00000000-0005-0000-0000-0000E94A0000}"/>
    <cellStyle name="Output 8 4 6 4 2" xfId="19300" xr:uid="{00000000-0005-0000-0000-0000EA4A0000}"/>
    <cellStyle name="Output 8 4 6 5" xfId="19301" xr:uid="{00000000-0005-0000-0000-0000EB4A0000}"/>
    <cellStyle name="Output 8 4 6 5 2" xfId="19302" xr:uid="{00000000-0005-0000-0000-0000EC4A0000}"/>
    <cellStyle name="Output 8 4 6 6" xfId="19303" xr:uid="{00000000-0005-0000-0000-0000ED4A0000}"/>
    <cellStyle name="Output 8 4 6 6 2" xfId="19304" xr:uid="{00000000-0005-0000-0000-0000EE4A0000}"/>
    <cellStyle name="Output 8 4 6 7" xfId="19305" xr:uid="{00000000-0005-0000-0000-0000EF4A0000}"/>
    <cellStyle name="Output 8 4 6 7 2" xfId="19306" xr:uid="{00000000-0005-0000-0000-0000F04A0000}"/>
    <cellStyle name="Output 8 4 6 8" xfId="19307" xr:uid="{00000000-0005-0000-0000-0000F14A0000}"/>
    <cellStyle name="Output 8 4 6 8 2" xfId="19308" xr:uid="{00000000-0005-0000-0000-0000F24A0000}"/>
    <cellStyle name="Output 8 4 6 9" xfId="19309" xr:uid="{00000000-0005-0000-0000-0000F34A0000}"/>
    <cellStyle name="Output 8 4 6 9 2" xfId="19310" xr:uid="{00000000-0005-0000-0000-0000F44A0000}"/>
    <cellStyle name="Output 8 4 7" xfId="19311" xr:uid="{00000000-0005-0000-0000-0000F54A0000}"/>
    <cellStyle name="Output 8 4 7 2" xfId="19312" xr:uid="{00000000-0005-0000-0000-0000F64A0000}"/>
    <cellStyle name="Output 8 4 8" xfId="19313" xr:uid="{00000000-0005-0000-0000-0000F74A0000}"/>
    <cellStyle name="Output 8 4 8 2" xfId="19314" xr:uid="{00000000-0005-0000-0000-0000F84A0000}"/>
    <cellStyle name="Output 8 4 9" xfId="19315" xr:uid="{00000000-0005-0000-0000-0000F94A0000}"/>
    <cellStyle name="Output 8 4 9 2" xfId="19316" xr:uid="{00000000-0005-0000-0000-0000FA4A0000}"/>
    <cellStyle name="Output 8 5" xfId="19317" xr:uid="{00000000-0005-0000-0000-0000FB4A0000}"/>
    <cellStyle name="Output 8 5 10" xfId="19318" xr:uid="{00000000-0005-0000-0000-0000FC4A0000}"/>
    <cellStyle name="Output 8 5 10 2" xfId="19319" xr:uid="{00000000-0005-0000-0000-0000FD4A0000}"/>
    <cellStyle name="Output 8 5 11" xfId="19320" xr:uid="{00000000-0005-0000-0000-0000FE4A0000}"/>
    <cellStyle name="Output 8 5 11 2" xfId="19321" xr:uid="{00000000-0005-0000-0000-0000FF4A0000}"/>
    <cellStyle name="Output 8 5 12" xfId="19322" xr:uid="{00000000-0005-0000-0000-0000004B0000}"/>
    <cellStyle name="Output 8 5 12 2" xfId="19323" xr:uid="{00000000-0005-0000-0000-0000014B0000}"/>
    <cellStyle name="Output 8 5 13" xfId="19324" xr:uid="{00000000-0005-0000-0000-0000024B0000}"/>
    <cellStyle name="Output 8 5 13 2" xfId="19325" xr:uid="{00000000-0005-0000-0000-0000034B0000}"/>
    <cellStyle name="Output 8 5 14" xfId="19326" xr:uid="{00000000-0005-0000-0000-0000044B0000}"/>
    <cellStyle name="Output 8 5 14 2" xfId="19327" xr:uid="{00000000-0005-0000-0000-0000054B0000}"/>
    <cellStyle name="Output 8 5 15" xfId="19328" xr:uid="{00000000-0005-0000-0000-0000064B0000}"/>
    <cellStyle name="Output 8 5 15 2" xfId="19329" xr:uid="{00000000-0005-0000-0000-0000074B0000}"/>
    <cellStyle name="Output 8 5 16" xfId="19330" xr:uid="{00000000-0005-0000-0000-0000084B0000}"/>
    <cellStyle name="Output 8 5 16 2" xfId="19331" xr:uid="{00000000-0005-0000-0000-0000094B0000}"/>
    <cellStyle name="Output 8 5 17" xfId="19332" xr:uid="{00000000-0005-0000-0000-00000A4B0000}"/>
    <cellStyle name="Output 8 5 17 2" xfId="19333" xr:uid="{00000000-0005-0000-0000-00000B4B0000}"/>
    <cellStyle name="Output 8 5 18" xfId="19334" xr:uid="{00000000-0005-0000-0000-00000C4B0000}"/>
    <cellStyle name="Output 8 5 18 2" xfId="19335" xr:uid="{00000000-0005-0000-0000-00000D4B0000}"/>
    <cellStyle name="Output 8 5 19" xfId="19336" xr:uid="{00000000-0005-0000-0000-00000E4B0000}"/>
    <cellStyle name="Output 8 5 19 2" xfId="19337" xr:uid="{00000000-0005-0000-0000-00000F4B0000}"/>
    <cellStyle name="Output 8 5 2" xfId="19338" xr:uid="{00000000-0005-0000-0000-0000104B0000}"/>
    <cellStyle name="Output 8 5 2 10" xfId="19339" xr:uid="{00000000-0005-0000-0000-0000114B0000}"/>
    <cellStyle name="Output 8 5 2 10 2" xfId="19340" xr:uid="{00000000-0005-0000-0000-0000124B0000}"/>
    <cellStyle name="Output 8 5 2 11" xfId="19341" xr:uid="{00000000-0005-0000-0000-0000134B0000}"/>
    <cellStyle name="Output 8 5 2 11 2" xfId="19342" xr:uid="{00000000-0005-0000-0000-0000144B0000}"/>
    <cellStyle name="Output 8 5 2 12" xfId="19343" xr:uid="{00000000-0005-0000-0000-0000154B0000}"/>
    <cellStyle name="Output 8 5 2 12 2" xfId="19344" xr:uid="{00000000-0005-0000-0000-0000164B0000}"/>
    <cellStyle name="Output 8 5 2 13" xfId="19345" xr:uid="{00000000-0005-0000-0000-0000174B0000}"/>
    <cellStyle name="Output 8 5 2 13 2" xfId="19346" xr:uid="{00000000-0005-0000-0000-0000184B0000}"/>
    <cellStyle name="Output 8 5 2 14" xfId="19347" xr:uid="{00000000-0005-0000-0000-0000194B0000}"/>
    <cellStyle name="Output 8 5 2 14 2" xfId="19348" xr:uid="{00000000-0005-0000-0000-00001A4B0000}"/>
    <cellStyle name="Output 8 5 2 15" xfId="19349" xr:uid="{00000000-0005-0000-0000-00001B4B0000}"/>
    <cellStyle name="Output 8 5 2 15 2" xfId="19350" xr:uid="{00000000-0005-0000-0000-00001C4B0000}"/>
    <cellStyle name="Output 8 5 2 16" xfId="19351" xr:uid="{00000000-0005-0000-0000-00001D4B0000}"/>
    <cellStyle name="Output 8 5 2 16 2" xfId="19352" xr:uid="{00000000-0005-0000-0000-00001E4B0000}"/>
    <cellStyle name="Output 8 5 2 17" xfId="19353" xr:uid="{00000000-0005-0000-0000-00001F4B0000}"/>
    <cellStyle name="Output 8 5 2 17 2" xfId="19354" xr:uid="{00000000-0005-0000-0000-0000204B0000}"/>
    <cellStyle name="Output 8 5 2 18" xfId="19355" xr:uid="{00000000-0005-0000-0000-0000214B0000}"/>
    <cellStyle name="Output 8 5 2 18 2" xfId="19356" xr:uid="{00000000-0005-0000-0000-0000224B0000}"/>
    <cellStyle name="Output 8 5 2 19" xfId="19357" xr:uid="{00000000-0005-0000-0000-0000234B0000}"/>
    <cellStyle name="Output 8 5 2 2" xfId="19358" xr:uid="{00000000-0005-0000-0000-0000244B0000}"/>
    <cellStyle name="Output 8 5 2 2 2" xfId="19359" xr:uid="{00000000-0005-0000-0000-0000254B0000}"/>
    <cellStyle name="Output 8 5 2 3" xfId="19360" xr:uid="{00000000-0005-0000-0000-0000264B0000}"/>
    <cellStyle name="Output 8 5 2 3 2" xfId="19361" xr:uid="{00000000-0005-0000-0000-0000274B0000}"/>
    <cellStyle name="Output 8 5 2 4" xfId="19362" xr:uid="{00000000-0005-0000-0000-0000284B0000}"/>
    <cellStyle name="Output 8 5 2 4 2" xfId="19363" xr:uid="{00000000-0005-0000-0000-0000294B0000}"/>
    <cellStyle name="Output 8 5 2 5" xfId="19364" xr:uid="{00000000-0005-0000-0000-00002A4B0000}"/>
    <cellStyle name="Output 8 5 2 5 2" xfId="19365" xr:uid="{00000000-0005-0000-0000-00002B4B0000}"/>
    <cellStyle name="Output 8 5 2 6" xfId="19366" xr:uid="{00000000-0005-0000-0000-00002C4B0000}"/>
    <cellStyle name="Output 8 5 2 6 2" xfId="19367" xr:uid="{00000000-0005-0000-0000-00002D4B0000}"/>
    <cellStyle name="Output 8 5 2 7" xfId="19368" xr:uid="{00000000-0005-0000-0000-00002E4B0000}"/>
    <cellStyle name="Output 8 5 2 7 2" xfId="19369" xr:uid="{00000000-0005-0000-0000-00002F4B0000}"/>
    <cellStyle name="Output 8 5 2 8" xfId="19370" xr:uid="{00000000-0005-0000-0000-0000304B0000}"/>
    <cellStyle name="Output 8 5 2 8 2" xfId="19371" xr:uid="{00000000-0005-0000-0000-0000314B0000}"/>
    <cellStyle name="Output 8 5 2 9" xfId="19372" xr:uid="{00000000-0005-0000-0000-0000324B0000}"/>
    <cellStyle name="Output 8 5 2 9 2" xfId="19373" xr:uid="{00000000-0005-0000-0000-0000334B0000}"/>
    <cellStyle name="Output 8 5 20" xfId="19374" xr:uid="{00000000-0005-0000-0000-0000344B0000}"/>
    <cellStyle name="Output 8 5 3" xfId="19375" xr:uid="{00000000-0005-0000-0000-0000354B0000}"/>
    <cellStyle name="Output 8 5 3 10" xfId="19376" xr:uid="{00000000-0005-0000-0000-0000364B0000}"/>
    <cellStyle name="Output 8 5 3 10 2" xfId="19377" xr:uid="{00000000-0005-0000-0000-0000374B0000}"/>
    <cellStyle name="Output 8 5 3 11" xfId="19378" xr:uid="{00000000-0005-0000-0000-0000384B0000}"/>
    <cellStyle name="Output 8 5 3 11 2" xfId="19379" xr:uid="{00000000-0005-0000-0000-0000394B0000}"/>
    <cellStyle name="Output 8 5 3 12" xfId="19380" xr:uid="{00000000-0005-0000-0000-00003A4B0000}"/>
    <cellStyle name="Output 8 5 3 12 2" xfId="19381" xr:uid="{00000000-0005-0000-0000-00003B4B0000}"/>
    <cellStyle name="Output 8 5 3 13" xfId="19382" xr:uid="{00000000-0005-0000-0000-00003C4B0000}"/>
    <cellStyle name="Output 8 5 3 13 2" xfId="19383" xr:uid="{00000000-0005-0000-0000-00003D4B0000}"/>
    <cellStyle name="Output 8 5 3 14" xfId="19384" xr:uid="{00000000-0005-0000-0000-00003E4B0000}"/>
    <cellStyle name="Output 8 5 3 14 2" xfId="19385" xr:uid="{00000000-0005-0000-0000-00003F4B0000}"/>
    <cellStyle name="Output 8 5 3 15" xfId="19386" xr:uid="{00000000-0005-0000-0000-0000404B0000}"/>
    <cellStyle name="Output 8 5 3 15 2" xfId="19387" xr:uid="{00000000-0005-0000-0000-0000414B0000}"/>
    <cellStyle name="Output 8 5 3 16" xfId="19388" xr:uid="{00000000-0005-0000-0000-0000424B0000}"/>
    <cellStyle name="Output 8 5 3 16 2" xfId="19389" xr:uid="{00000000-0005-0000-0000-0000434B0000}"/>
    <cellStyle name="Output 8 5 3 17" xfId="19390" xr:uid="{00000000-0005-0000-0000-0000444B0000}"/>
    <cellStyle name="Output 8 5 3 17 2" xfId="19391" xr:uid="{00000000-0005-0000-0000-0000454B0000}"/>
    <cellStyle name="Output 8 5 3 18" xfId="19392" xr:uid="{00000000-0005-0000-0000-0000464B0000}"/>
    <cellStyle name="Output 8 5 3 2" xfId="19393" xr:uid="{00000000-0005-0000-0000-0000474B0000}"/>
    <cellStyle name="Output 8 5 3 2 2" xfId="19394" xr:uid="{00000000-0005-0000-0000-0000484B0000}"/>
    <cellStyle name="Output 8 5 3 3" xfId="19395" xr:uid="{00000000-0005-0000-0000-0000494B0000}"/>
    <cellStyle name="Output 8 5 3 3 2" xfId="19396" xr:uid="{00000000-0005-0000-0000-00004A4B0000}"/>
    <cellStyle name="Output 8 5 3 4" xfId="19397" xr:uid="{00000000-0005-0000-0000-00004B4B0000}"/>
    <cellStyle name="Output 8 5 3 4 2" xfId="19398" xr:uid="{00000000-0005-0000-0000-00004C4B0000}"/>
    <cellStyle name="Output 8 5 3 5" xfId="19399" xr:uid="{00000000-0005-0000-0000-00004D4B0000}"/>
    <cellStyle name="Output 8 5 3 5 2" xfId="19400" xr:uid="{00000000-0005-0000-0000-00004E4B0000}"/>
    <cellStyle name="Output 8 5 3 6" xfId="19401" xr:uid="{00000000-0005-0000-0000-00004F4B0000}"/>
    <cellStyle name="Output 8 5 3 6 2" xfId="19402" xr:uid="{00000000-0005-0000-0000-0000504B0000}"/>
    <cellStyle name="Output 8 5 3 7" xfId="19403" xr:uid="{00000000-0005-0000-0000-0000514B0000}"/>
    <cellStyle name="Output 8 5 3 7 2" xfId="19404" xr:uid="{00000000-0005-0000-0000-0000524B0000}"/>
    <cellStyle name="Output 8 5 3 8" xfId="19405" xr:uid="{00000000-0005-0000-0000-0000534B0000}"/>
    <cellStyle name="Output 8 5 3 8 2" xfId="19406" xr:uid="{00000000-0005-0000-0000-0000544B0000}"/>
    <cellStyle name="Output 8 5 3 9" xfId="19407" xr:uid="{00000000-0005-0000-0000-0000554B0000}"/>
    <cellStyle name="Output 8 5 3 9 2" xfId="19408" xr:uid="{00000000-0005-0000-0000-0000564B0000}"/>
    <cellStyle name="Output 8 5 4" xfId="19409" xr:uid="{00000000-0005-0000-0000-0000574B0000}"/>
    <cellStyle name="Output 8 5 4 10" xfId="19410" xr:uid="{00000000-0005-0000-0000-0000584B0000}"/>
    <cellStyle name="Output 8 5 4 10 2" xfId="19411" xr:uid="{00000000-0005-0000-0000-0000594B0000}"/>
    <cellStyle name="Output 8 5 4 11" xfId="19412" xr:uid="{00000000-0005-0000-0000-00005A4B0000}"/>
    <cellStyle name="Output 8 5 4 11 2" xfId="19413" xr:uid="{00000000-0005-0000-0000-00005B4B0000}"/>
    <cellStyle name="Output 8 5 4 12" xfId="19414" xr:uid="{00000000-0005-0000-0000-00005C4B0000}"/>
    <cellStyle name="Output 8 5 4 12 2" xfId="19415" xr:uid="{00000000-0005-0000-0000-00005D4B0000}"/>
    <cellStyle name="Output 8 5 4 13" xfId="19416" xr:uid="{00000000-0005-0000-0000-00005E4B0000}"/>
    <cellStyle name="Output 8 5 4 13 2" xfId="19417" xr:uid="{00000000-0005-0000-0000-00005F4B0000}"/>
    <cellStyle name="Output 8 5 4 14" xfId="19418" xr:uid="{00000000-0005-0000-0000-0000604B0000}"/>
    <cellStyle name="Output 8 5 4 14 2" xfId="19419" xr:uid="{00000000-0005-0000-0000-0000614B0000}"/>
    <cellStyle name="Output 8 5 4 15" xfId="19420" xr:uid="{00000000-0005-0000-0000-0000624B0000}"/>
    <cellStyle name="Output 8 5 4 15 2" xfId="19421" xr:uid="{00000000-0005-0000-0000-0000634B0000}"/>
    <cellStyle name="Output 8 5 4 16" xfId="19422" xr:uid="{00000000-0005-0000-0000-0000644B0000}"/>
    <cellStyle name="Output 8 5 4 2" xfId="19423" xr:uid="{00000000-0005-0000-0000-0000654B0000}"/>
    <cellStyle name="Output 8 5 4 2 2" xfId="19424" xr:uid="{00000000-0005-0000-0000-0000664B0000}"/>
    <cellStyle name="Output 8 5 4 3" xfId="19425" xr:uid="{00000000-0005-0000-0000-0000674B0000}"/>
    <cellStyle name="Output 8 5 4 3 2" xfId="19426" xr:uid="{00000000-0005-0000-0000-0000684B0000}"/>
    <cellStyle name="Output 8 5 4 4" xfId="19427" xr:uid="{00000000-0005-0000-0000-0000694B0000}"/>
    <cellStyle name="Output 8 5 4 4 2" xfId="19428" xr:uid="{00000000-0005-0000-0000-00006A4B0000}"/>
    <cellStyle name="Output 8 5 4 5" xfId="19429" xr:uid="{00000000-0005-0000-0000-00006B4B0000}"/>
    <cellStyle name="Output 8 5 4 5 2" xfId="19430" xr:uid="{00000000-0005-0000-0000-00006C4B0000}"/>
    <cellStyle name="Output 8 5 4 6" xfId="19431" xr:uid="{00000000-0005-0000-0000-00006D4B0000}"/>
    <cellStyle name="Output 8 5 4 6 2" xfId="19432" xr:uid="{00000000-0005-0000-0000-00006E4B0000}"/>
    <cellStyle name="Output 8 5 4 7" xfId="19433" xr:uid="{00000000-0005-0000-0000-00006F4B0000}"/>
    <cellStyle name="Output 8 5 4 7 2" xfId="19434" xr:uid="{00000000-0005-0000-0000-0000704B0000}"/>
    <cellStyle name="Output 8 5 4 8" xfId="19435" xr:uid="{00000000-0005-0000-0000-0000714B0000}"/>
    <cellStyle name="Output 8 5 4 8 2" xfId="19436" xr:uid="{00000000-0005-0000-0000-0000724B0000}"/>
    <cellStyle name="Output 8 5 4 9" xfId="19437" xr:uid="{00000000-0005-0000-0000-0000734B0000}"/>
    <cellStyle name="Output 8 5 4 9 2" xfId="19438" xr:uid="{00000000-0005-0000-0000-0000744B0000}"/>
    <cellStyle name="Output 8 5 5" xfId="19439" xr:uid="{00000000-0005-0000-0000-0000754B0000}"/>
    <cellStyle name="Output 8 5 5 10" xfId="19440" xr:uid="{00000000-0005-0000-0000-0000764B0000}"/>
    <cellStyle name="Output 8 5 5 10 2" xfId="19441" xr:uid="{00000000-0005-0000-0000-0000774B0000}"/>
    <cellStyle name="Output 8 5 5 11" xfId="19442" xr:uid="{00000000-0005-0000-0000-0000784B0000}"/>
    <cellStyle name="Output 8 5 5 11 2" xfId="19443" xr:uid="{00000000-0005-0000-0000-0000794B0000}"/>
    <cellStyle name="Output 8 5 5 12" xfId="19444" xr:uid="{00000000-0005-0000-0000-00007A4B0000}"/>
    <cellStyle name="Output 8 5 5 12 2" xfId="19445" xr:uid="{00000000-0005-0000-0000-00007B4B0000}"/>
    <cellStyle name="Output 8 5 5 13" xfId="19446" xr:uid="{00000000-0005-0000-0000-00007C4B0000}"/>
    <cellStyle name="Output 8 5 5 13 2" xfId="19447" xr:uid="{00000000-0005-0000-0000-00007D4B0000}"/>
    <cellStyle name="Output 8 5 5 14" xfId="19448" xr:uid="{00000000-0005-0000-0000-00007E4B0000}"/>
    <cellStyle name="Output 8 5 5 14 2" xfId="19449" xr:uid="{00000000-0005-0000-0000-00007F4B0000}"/>
    <cellStyle name="Output 8 5 5 15" xfId="19450" xr:uid="{00000000-0005-0000-0000-0000804B0000}"/>
    <cellStyle name="Output 8 5 5 15 2" xfId="19451" xr:uid="{00000000-0005-0000-0000-0000814B0000}"/>
    <cellStyle name="Output 8 5 5 16" xfId="19452" xr:uid="{00000000-0005-0000-0000-0000824B0000}"/>
    <cellStyle name="Output 8 5 5 2" xfId="19453" xr:uid="{00000000-0005-0000-0000-0000834B0000}"/>
    <cellStyle name="Output 8 5 5 2 2" xfId="19454" xr:uid="{00000000-0005-0000-0000-0000844B0000}"/>
    <cellStyle name="Output 8 5 5 3" xfId="19455" xr:uid="{00000000-0005-0000-0000-0000854B0000}"/>
    <cellStyle name="Output 8 5 5 3 2" xfId="19456" xr:uid="{00000000-0005-0000-0000-0000864B0000}"/>
    <cellStyle name="Output 8 5 5 4" xfId="19457" xr:uid="{00000000-0005-0000-0000-0000874B0000}"/>
    <cellStyle name="Output 8 5 5 4 2" xfId="19458" xr:uid="{00000000-0005-0000-0000-0000884B0000}"/>
    <cellStyle name="Output 8 5 5 5" xfId="19459" xr:uid="{00000000-0005-0000-0000-0000894B0000}"/>
    <cellStyle name="Output 8 5 5 5 2" xfId="19460" xr:uid="{00000000-0005-0000-0000-00008A4B0000}"/>
    <cellStyle name="Output 8 5 5 6" xfId="19461" xr:uid="{00000000-0005-0000-0000-00008B4B0000}"/>
    <cellStyle name="Output 8 5 5 6 2" xfId="19462" xr:uid="{00000000-0005-0000-0000-00008C4B0000}"/>
    <cellStyle name="Output 8 5 5 7" xfId="19463" xr:uid="{00000000-0005-0000-0000-00008D4B0000}"/>
    <cellStyle name="Output 8 5 5 7 2" xfId="19464" xr:uid="{00000000-0005-0000-0000-00008E4B0000}"/>
    <cellStyle name="Output 8 5 5 8" xfId="19465" xr:uid="{00000000-0005-0000-0000-00008F4B0000}"/>
    <cellStyle name="Output 8 5 5 8 2" xfId="19466" xr:uid="{00000000-0005-0000-0000-0000904B0000}"/>
    <cellStyle name="Output 8 5 5 9" xfId="19467" xr:uid="{00000000-0005-0000-0000-0000914B0000}"/>
    <cellStyle name="Output 8 5 5 9 2" xfId="19468" xr:uid="{00000000-0005-0000-0000-0000924B0000}"/>
    <cellStyle name="Output 8 5 6" xfId="19469" xr:uid="{00000000-0005-0000-0000-0000934B0000}"/>
    <cellStyle name="Output 8 5 6 10" xfId="19470" xr:uid="{00000000-0005-0000-0000-0000944B0000}"/>
    <cellStyle name="Output 8 5 6 10 2" xfId="19471" xr:uid="{00000000-0005-0000-0000-0000954B0000}"/>
    <cellStyle name="Output 8 5 6 11" xfId="19472" xr:uid="{00000000-0005-0000-0000-0000964B0000}"/>
    <cellStyle name="Output 8 5 6 11 2" xfId="19473" xr:uid="{00000000-0005-0000-0000-0000974B0000}"/>
    <cellStyle name="Output 8 5 6 12" xfId="19474" xr:uid="{00000000-0005-0000-0000-0000984B0000}"/>
    <cellStyle name="Output 8 5 6 12 2" xfId="19475" xr:uid="{00000000-0005-0000-0000-0000994B0000}"/>
    <cellStyle name="Output 8 5 6 13" xfId="19476" xr:uid="{00000000-0005-0000-0000-00009A4B0000}"/>
    <cellStyle name="Output 8 5 6 13 2" xfId="19477" xr:uid="{00000000-0005-0000-0000-00009B4B0000}"/>
    <cellStyle name="Output 8 5 6 14" xfId="19478" xr:uid="{00000000-0005-0000-0000-00009C4B0000}"/>
    <cellStyle name="Output 8 5 6 14 2" xfId="19479" xr:uid="{00000000-0005-0000-0000-00009D4B0000}"/>
    <cellStyle name="Output 8 5 6 15" xfId="19480" xr:uid="{00000000-0005-0000-0000-00009E4B0000}"/>
    <cellStyle name="Output 8 5 6 2" xfId="19481" xr:uid="{00000000-0005-0000-0000-00009F4B0000}"/>
    <cellStyle name="Output 8 5 6 2 2" xfId="19482" xr:uid="{00000000-0005-0000-0000-0000A04B0000}"/>
    <cellStyle name="Output 8 5 6 3" xfId="19483" xr:uid="{00000000-0005-0000-0000-0000A14B0000}"/>
    <cellStyle name="Output 8 5 6 3 2" xfId="19484" xr:uid="{00000000-0005-0000-0000-0000A24B0000}"/>
    <cellStyle name="Output 8 5 6 4" xfId="19485" xr:uid="{00000000-0005-0000-0000-0000A34B0000}"/>
    <cellStyle name="Output 8 5 6 4 2" xfId="19486" xr:uid="{00000000-0005-0000-0000-0000A44B0000}"/>
    <cellStyle name="Output 8 5 6 5" xfId="19487" xr:uid="{00000000-0005-0000-0000-0000A54B0000}"/>
    <cellStyle name="Output 8 5 6 5 2" xfId="19488" xr:uid="{00000000-0005-0000-0000-0000A64B0000}"/>
    <cellStyle name="Output 8 5 6 6" xfId="19489" xr:uid="{00000000-0005-0000-0000-0000A74B0000}"/>
    <cellStyle name="Output 8 5 6 6 2" xfId="19490" xr:uid="{00000000-0005-0000-0000-0000A84B0000}"/>
    <cellStyle name="Output 8 5 6 7" xfId="19491" xr:uid="{00000000-0005-0000-0000-0000A94B0000}"/>
    <cellStyle name="Output 8 5 6 7 2" xfId="19492" xr:uid="{00000000-0005-0000-0000-0000AA4B0000}"/>
    <cellStyle name="Output 8 5 6 8" xfId="19493" xr:uid="{00000000-0005-0000-0000-0000AB4B0000}"/>
    <cellStyle name="Output 8 5 6 8 2" xfId="19494" xr:uid="{00000000-0005-0000-0000-0000AC4B0000}"/>
    <cellStyle name="Output 8 5 6 9" xfId="19495" xr:uid="{00000000-0005-0000-0000-0000AD4B0000}"/>
    <cellStyle name="Output 8 5 6 9 2" xfId="19496" xr:uid="{00000000-0005-0000-0000-0000AE4B0000}"/>
    <cellStyle name="Output 8 5 7" xfId="19497" xr:uid="{00000000-0005-0000-0000-0000AF4B0000}"/>
    <cellStyle name="Output 8 5 7 2" xfId="19498" xr:uid="{00000000-0005-0000-0000-0000B04B0000}"/>
    <cellStyle name="Output 8 5 8" xfId="19499" xr:uid="{00000000-0005-0000-0000-0000B14B0000}"/>
    <cellStyle name="Output 8 5 8 2" xfId="19500" xr:uid="{00000000-0005-0000-0000-0000B24B0000}"/>
    <cellStyle name="Output 8 5 9" xfId="19501" xr:uid="{00000000-0005-0000-0000-0000B34B0000}"/>
    <cellStyle name="Output 8 5 9 2" xfId="19502" xr:uid="{00000000-0005-0000-0000-0000B44B0000}"/>
    <cellStyle name="Output 8 6" xfId="19503" xr:uid="{00000000-0005-0000-0000-0000B54B0000}"/>
    <cellStyle name="Output 8 6 10" xfId="19504" xr:uid="{00000000-0005-0000-0000-0000B64B0000}"/>
    <cellStyle name="Output 8 6 10 2" xfId="19505" xr:uid="{00000000-0005-0000-0000-0000B74B0000}"/>
    <cellStyle name="Output 8 6 11" xfId="19506" xr:uid="{00000000-0005-0000-0000-0000B84B0000}"/>
    <cellStyle name="Output 8 6 11 2" xfId="19507" xr:uid="{00000000-0005-0000-0000-0000B94B0000}"/>
    <cellStyle name="Output 8 6 12" xfId="19508" xr:uid="{00000000-0005-0000-0000-0000BA4B0000}"/>
    <cellStyle name="Output 8 6 12 2" xfId="19509" xr:uid="{00000000-0005-0000-0000-0000BB4B0000}"/>
    <cellStyle name="Output 8 6 13" xfId="19510" xr:uid="{00000000-0005-0000-0000-0000BC4B0000}"/>
    <cellStyle name="Output 8 6 13 2" xfId="19511" xr:uid="{00000000-0005-0000-0000-0000BD4B0000}"/>
    <cellStyle name="Output 8 6 14" xfId="19512" xr:uid="{00000000-0005-0000-0000-0000BE4B0000}"/>
    <cellStyle name="Output 8 6 14 2" xfId="19513" xr:uid="{00000000-0005-0000-0000-0000BF4B0000}"/>
    <cellStyle name="Output 8 6 15" xfId="19514" xr:uid="{00000000-0005-0000-0000-0000C04B0000}"/>
    <cellStyle name="Output 8 6 15 2" xfId="19515" xr:uid="{00000000-0005-0000-0000-0000C14B0000}"/>
    <cellStyle name="Output 8 6 16" xfId="19516" xr:uid="{00000000-0005-0000-0000-0000C24B0000}"/>
    <cellStyle name="Output 8 6 16 2" xfId="19517" xr:uid="{00000000-0005-0000-0000-0000C34B0000}"/>
    <cellStyle name="Output 8 6 17" xfId="19518" xr:uid="{00000000-0005-0000-0000-0000C44B0000}"/>
    <cellStyle name="Output 8 6 17 2" xfId="19519" xr:uid="{00000000-0005-0000-0000-0000C54B0000}"/>
    <cellStyle name="Output 8 6 18" xfId="19520" xr:uid="{00000000-0005-0000-0000-0000C64B0000}"/>
    <cellStyle name="Output 8 6 18 2" xfId="19521" xr:uid="{00000000-0005-0000-0000-0000C74B0000}"/>
    <cellStyle name="Output 8 6 19" xfId="19522" xr:uid="{00000000-0005-0000-0000-0000C84B0000}"/>
    <cellStyle name="Output 8 6 2" xfId="19523" xr:uid="{00000000-0005-0000-0000-0000C94B0000}"/>
    <cellStyle name="Output 8 6 2 10" xfId="19524" xr:uid="{00000000-0005-0000-0000-0000CA4B0000}"/>
    <cellStyle name="Output 8 6 2 10 2" xfId="19525" xr:uid="{00000000-0005-0000-0000-0000CB4B0000}"/>
    <cellStyle name="Output 8 6 2 11" xfId="19526" xr:uid="{00000000-0005-0000-0000-0000CC4B0000}"/>
    <cellStyle name="Output 8 6 2 11 2" xfId="19527" xr:uid="{00000000-0005-0000-0000-0000CD4B0000}"/>
    <cellStyle name="Output 8 6 2 12" xfId="19528" xr:uid="{00000000-0005-0000-0000-0000CE4B0000}"/>
    <cellStyle name="Output 8 6 2 12 2" xfId="19529" xr:uid="{00000000-0005-0000-0000-0000CF4B0000}"/>
    <cellStyle name="Output 8 6 2 13" xfId="19530" xr:uid="{00000000-0005-0000-0000-0000D04B0000}"/>
    <cellStyle name="Output 8 6 2 13 2" xfId="19531" xr:uid="{00000000-0005-0000-0000-0000D14B0000}"/>
    <cellStyle name="Output 8 6 2 14" xfId="19532" xr:uid="{00000000-0005-0000-0000-0000D24B0000}"/>
    <cellStyle name="Output 8 6 2 14 2" xfId="19533" xr:uid="{00000000-0005-0000-0000-0000D34B0000}"/>
    <cellStyle name="Output 8 6 2 15" xfId="19534" xr:uid="{00000000-0005-0000-0000-0000D44B0000}"/>
    <cellStyle name="Output 8 6 2 15 2" xfId="19535" xr:uid="{00000000-0005-0000-0000-0000D54B0000}"/>
    <cellStyle name="Output 8 6 2 16" xfId="19536" xr:uid="{00000000-0005-0000-0000-0000D64B0000}"/>
    <cellStyle name="Output 8 6 2 16 2" xfId="19537" xr:uid="{00000000-0005-0000-0000-0000D74B0000}"/>
    <cellStyle name="Output 8 6 2 17" xfId="19538" xr:uid="{00000000-0005-0000-0000-0000D84B0000}"/>
    <cellStyle name="Output 8 6 2 17 2" xfId="19539" xr:uid="{00000000-0005-0000-0000-0000D94B0000}"/>
    <cellStyle name="Output 8 6 2 18" xfId="19540" xr:uid="{00000000-0005-0000-0000-0000DA4B0000}"/>
    <cellStyle name="Output 8 6 2 2" xfId="19541" xr:uid="{00000000-0005-0000-0000-0000DB4B0000}"/>
    <cellStyle name="Output 8 6 2 2 2" xfId="19542" xr:uid="{00000000-0005-0000-0000-0000DC4B0000}"/>
    <cellStyle name="Output 8 6 2 3" xfId="19543" xr:uid="{00000000-0005-0000-0000-0000DD4B0000}"/>
    <cellStyle name="Output 8 6 2 3 2" xfId="19544" xr:uid="{00000000-0005-0000-0000-0000DE4B0000}"/>
    <cellStyle name="Output 8 6 2 4" xfId="19545" xr:uid="{00000000-0005-0000-0000-0000DF4B0000}"/>
    <cellStyle name="Output 8 6 2 4 2" xfId="19546" xr:uid="{00000000-0005-0000-0000-0000E04B0000}"/>
    <cellStyle name="Output 8 6 2 5" xfId="19547" xr:uid="{00000000-0005-0000-0000-0000E14B0000}"/>
    <cellStyle name="Output 8 6 2 5 2" xfId="19548" xr:uid="{00000000-0005-0000-0000-0000E24B0000}"/>
    <cellStyle name="Output 8 6 2 6" xfId="19549" xr:uid="{00000000-0005-0000-0000-0000E34B0000}"/>
    <cellStyle name="Output 8 6 2 6 2" xfId="19550" xr:uid="{00000000-0005-0000-0000-0000E44B0000}"/>
    <cellStyle name="Output 8 6 2 7" xfId="19551" xr:uid="{00000000-0005-0000-0000-0000E54B0000}"/>
    <cellStyle name="Output 8 6 2 7 2" xfId="19552" xr:uid="{00000000-0005-0000-0000-0000E64B0000}"/>
    <cellStyle name="Output 8 6 2 8" xfId="19553" xr:uid="{00000000-0005-0000-0000-0000E74B0000}"/>
    <cellStyle name="Output 8 6 2 8 2" xfId="19554" xr:uid="{00000000-0005-0000-0000-0000E84B0000}"/>
    <cellStyle name="Output 8 6 2 9" xfId="19555" xr:uid="{00000000-0005-0000-0000-0000E94B0000}"/>
    <cellStyle name="Output 8 6 2 9 2" xfId="19556" xr:uid="{00000000-0005-0000-0000-0000EA4B0000}"/>
    <cellStyle name="Output 8 6 3" xfId="19557" xr:uid="{00000000-0005-0000-0000-0000EB4B0000}"/>
    <cellStyle name="Output 8 6 3 10" xfId="19558" xr:uid="{00000000-0005-0000-0000-0000EC4B0000}"/>
    <cellStyle name="Output 8 6 3 10 2" xfId="19559" xr:uid="{00000000-0005-0000-0000-0000ED4B0000}"/>
    <cellStyle name="Output 8 6 3 11" xfId="19560" xr:uid="{00000000-0005-0000-0000-0000EE4B0000}"/>
    <cellStyle name="Output 8 6 3 11 2" xfId="19561" xr:uid="{00000000-0005-0000-0000-0000EF4B0000}"/>
    <cellStyle name="Output 8 6 3 12" xfId="19562" xr:uid="{00000000-0005-0000-0000-0000F04B0000}"/>
    <cellStyle name="Output 8 6 3 12 2" xfId="19563" xr:uid="{00000000-0005-0000-0000-0000F14B0000}"/>
    <cellStyle name="Output 8 6 3 13" xfId="19564" xr:uid="{00000000-0005-0000-0000-0000F24B0000}"/>
    <cellStyle name="Output 8 6 3 13 2" xfId="19565" xr:uid="{00000000-0005-0000-0000-0000F34B0000}"/>
    <cellStyle name="Output 8 6 3 14" xfId="19566" xr:uid="{00000000-0005-0000-0000-0000F44B0000}"/>
    <cellStyle name="Output 8 6 3 14 2" xfId="19567" xr:uid="{00000000-0005-0000-0000-0000F54B0000}"/>
    <cellStyle name="Output 8 6 3 15" xfId="19568" xr:uid="{00000000-0005-0000-0000-0000F64B0000}"/>
    <cellStyle name="Output 8 6 3 15 2" xfId="19569" xr:uid="{00000000-0005-0000-0000-0000F74B0000}"/>
    <cellStyle name="Output 8 6 3 16" xfId="19570" xr:uid="{00000000-0005-0000-0000-0000F84B0000}"/>
    <cellStyle name="Output 8 6 3 2" xfId="19571" xr:uid="{00000000-0005-0000-0000-0000F94B0000}"/>
    <cellStyle name="Output 8 6 3 2 2" xfId="19572" xr:uid="{00000000-0005-0000-0000-0000FA4B0000}"/>
    <cellStyle name="Output 8 6 3 3" xfId="19573" xr:uid="{00000000-0005-0000-0000-0000FB4B0000}"/>
    <cellStyle name="Output 8 6 3 3 2" xfId="19574" xr:uid="{00000000-0005-0000-0000-0000FC4B0000}"/>
    <cellStyle name="Output 8 6 3 4" xfId="19575" xr:uid="{00000000-0005-0000-0000-0000FD4B0000}"/>
    <cellStyle name="Output 8 6 3 4 2" xfId="19576" xr:uid="{00000000-0005-0000-0000-0000FE4B0000}"/>
    <cellStyle name="Output 8 6 3 5" xfId="19577" xr:uid="{00000000-0005-0000-0000-0000FF4B0000}"/>
    <cellStyle name="Output 8 6 3 5 2" xfId="19578" xr:uid="{00000000-0005-0000-0000-0000004C0000}"/>
    <cellStyle name="Output 8 6 3 6" xfId="19579" xr:uid="{00000000-0005-0000-0000-0000014C0000}"/>
    <cellStyle name="Output 8 6 3 6 2" xfId="19580" xr:uid="{00000000-0005-0000-0000-0000024C0000}"/>
    <cellStyle name="Output 8 6 3 7" xfId="19581" xr:uid="{00000000-0005-0000-0000-0000034C0000}"/>
    <cellStyle name="Output 8 6 3 7 2" xfId="19582" xr:uid="{00000000-0005-0000-0000-0000044C0000}"/>
    <cellStyle name="Output 8 6 3 8" xfId="19583" xr:uid="{00000000-0005-0000-0000-0000054C0000}"/>
    <cellStyle name="Output 8 6 3 8 2" xfId="19584" xr:uid="{00000000-0005-0000-0000-0000064C0000}"/>
    <cellStyle name="Output 8 6 3 9" xfId="19585" xr:uid="{00000000-0005-0000-0000-0000074C0000}"/>
    <cellStyle name="Output 8 6 3 9 2" xfId="19586" xr:uid="{00000000-0005-0000-0000-0000084C0000}"/>
    <cellStyle name="Output 8 6 4" xfId="19587" xr:uid="{00000000-0005-0000-0000-0000094C0000}"/>
    <cellStyle name="Output 8 6 4 10" xfId="19588" xr:uid="{00000000-0005-0000-0000-00000A4C0000}"/>
    <cellStyle name="Output 8 6 4 10 2" xfId="19589" xr:uid="{00000000-0005-0000-0000-00000B4C0000}"/>
    <cellStyle name="Output 8 6 4 11" xfId="19590" xr:uid="{00000000-0005-0000-0000-00000C4C0000}"/>
    <cellStyle name="Output 8 6 4 11 2" xfId="19591" xr:uid="{00000000-0005-0000-0000-00000D4C0000}"/>
    <cellStyle name="Output 8 6 4 12" xfId="19592" xr:uid="{00000000-0005-0000-0000-00000E4C0000}"/>
    <cellStyle name="Output 8 6 4 12 2" xfId="19593" xr:uid="{00000000-0005-0000-0000-00000F4C0000}"/>
    <cellStyle name="Output 8 6 4 13" xfId="19594" xr:uid="{00000000-0005-0000-0000-0000104C0000}"/>
    <cellStyle name="Output 8 6 4 13 2" xfId="19595" xr:uid="{00000000-0005-0000-0000-0000114C0000}"/>
    <cellStyle name="Output 8 6 4 14" xfId="19596" xr:uid="{00000000-0005-0000-0000-0000124C0000}"/>
    <cellStyle name="Output 8 6 4 14 2" xfId="19597" xr:uid="{00000000-0005-0000-0000-0000134C0000}"/>
    <cellStyle name="Output 8 6 4 15" xfId="19598" xr:uid="{00000000-0005-0000-0000-0000144C0000}"/>
    <cellStyle name="Output 8 6 4 15 2" xfId="19599" xr:uid="{00000000-0005-0000-0000-0000154C0000}"/>
    <cellStyle name="Output 8 6 4 16" xfId="19600" xr:uid="{00000000-0005-0000-0000-0000164C0000}"/>
    <cellStyle name="Output 8 6 4 2" xfId="19601" xr:uid="{00000000-0005-0000-0000-0000174C0000}"/>
    <cellStyle name="Output 8 6 4 2 2" xfId="19602" xr:uid="{00000000-0005-0000-0000-0000184C0000}"/>
    <cellStyle name="Output 8 6 4 3" xfId="19603" xr:uid="{00000000-0005-0000-0000-0000194C0000}"/>
    <cellStyle name="Output 8 6 4 3 2" xfId="19604" xr:uid="{00000000-0005-0000-0000-00001A4C0000}"/>
    <cellStyle name="Output 8 6 4 4" xfId="19605" xr:uid="{00000000-0005-0000-0000-00001B4C0000}"/>
    <cellStyle name="Output 8 6 4 4 2" xfId="19606" xr:uid="{00000000-0005-0000-0000-00001C4C0000}"/>
    <cellStyle name="Output 8 6 4 5" xfId="19607" xr:uid="{00000000-0005-0000-0000-00001D4C0000}"/>
    <cellStyle name="Output 8 6 4 5 2" xfId="19608" xr:uid="{00000000-0005-0000-0000-00001E4C0000}"/>
    <cellStyle name="Output 8 6 4 6" xfId="19609" xr:uid="{00000000-0005-0000-0000-00001F4C0000}"/>
    <cellStyle name="Output 8 6 4 6 2" xfId="19610" xr:uid="{00000000-0005-0000-0000-0000204C0000}"/>
    <cellStyle name="Output 8 6 4 7" xfId="19611" xr:uid="{00000000-0005-0000-0000-0000214C0000}"/>
    <cellStyle name="Output 8 6 4 7 2" xfId="19612" xr:uid="{00000000-0005-0000-0000-0000224C0000}"/>
    <cellStyle name="Output 8 6 4 8" xfId="19613" xr:uid="{00000000-0005-0000-0000-0000234C0000}"/>
    <cellStyle name="Output 8 6 4 8 2" xfId="19614" xr:uid="{00000000-0005-0000-0000-0000244C0000}"/>
    <cellStyle name="Output 8 6 4 9" xfId="19615" xr:uid="{00000000-0005-0000-0000-0000254C0000}"/>
    <cellStyle name="Output 8 6 4 9 2" xfId="19616" xr:uid="{00000000-0005-0000-0000-0000264C0000}"/>
    <cellStyle name="Output 8 6 5" xfId="19617" xr:uid="{00000000-0005-0000-0000-0000274C0000}"/>
    <cellStyle name="Output 8 6 5 10" xfId="19618" xr:uid="{00000000-0005-0000-0000-0000284C0000}"/>
    <cellStyle name="Output 8 6 5 10 2" xfId="19619" xr:uid="{00000000-0005-0000-0000-0000294C0000}"/>
    <cellStyle name="Output 8 6 5 11" xfId="19620" xr:uid="{00000000-0005-0000-0000-00002A4C0000}"/>
    <cellStyle name="Output 8 6 5 11 2" xfId="19621" xr:uid="{00000000-0005-0000-0000-00002B4C0000}"/>
    <cellStyle name="Output 8 6 5 12" xfId="19622" xr:uid="{00000000-0005-0000-0000-00002C4C0000}"/>
    <cellStyle name="Output 8 6 5 12 2" xfId="19623" xr:uid="{00000000-0005-0000-0000-00002D4C0000}"/>
    <cellStyle name="Output 8 6 5 13" xfId="19624" xr:uid="{00000000-0005-0000-0000-00002E4C0000}"/>
    <cellStyle name="Output 8 6 5 13 2" xfId="19625" xr:uid="{00000000-0005-0000-0000-00002F4C0000}"/>
    <cellStyle name="Output 8 6 5 14" xfId="19626" xr:uid="{00000000-0005-0000-0000-0000304C0000}"/>
    <cellStyle name="Output 8 6 5 14 2" xfId="19627" xr:uid="{00000000-0005-0000-0000-0000314C0000}"/>
    <cellStyle name="Output 8 6 5 15" xfId="19628" xr:uid="{00000000-0005-0000-0000-0000324C0000}"/>
    <cellStyle name="Output 8 6 5 2" xfId="19629" xr:uid="{00000000-0005-0000-0000-0000334C0000}"/>
    <cellStyle name="Output 8 6 5 2 2" xfId="19630" xr:uid="{00000000-0005-0000-0000-0000344C0000}"/>
    <cellStyle name="Output 8 6 5 3" xfId="19631" xr:uid="{00000000-0005-0000-0000-0000354C0000}"/>
    <cellStyle name="Output 8 6 5 3 2" xfId="19632" xr:uid="{00000000-0005-0000-0000-0000364C0000}"/>
    <cellStyle name="Output 8 6 5 4" xfId="19633" xr:uid="{00000000-0005-0000-0000-0000374C0000}"/>
    <cellStyle name="Output 8 6 5 4 2" xfId="19634" xr:uid="{00000000-0005-0000-0000-0000384C0000}"/>
    <cellStyle name="Output 8 6 5 5" xfId="19635" xr:uid="{00000000-0005-0000-0000-0000394C0000}"/>
    <cellStyle name="Output 8 6 5 5 2" xfId="19636" xr:uid="{00000000-0005-0000-0000-00003A4C0000}"/>
    <cellStyle name="Output 8 6 5 6" xfId="19637" xr:uid="{00000000-0005-0000-0000-00003B4C0000}"/>
    <cellStyle name="Output 8 6 5 6 2" xfId="19638" xr:uid="{00000000-0005-0000-0000-00003C4C0000}"/>
    <cellStyle name="Output 8 6 5 7" xfId="19639" xr:uid="{00000000-0005-0000-0000-00003D4C0000}"/>
    <cellStyle name="Output 8 6 5 7 2" xfId="19640" xr:uid="{00000000-0005-0000-0000-00003E4C0000}"/>
    <cellStyle name="Output 8 6 5 8" xfId="19641" xr:uid="{00000000-0005-0000-0000-00003F4C0000}"/>
    <cellStyle name="Output 8 6 5 8 2" xfId="19642" xr:uid="{00000000-0005-0000-0000-0000404C0000}"/>
    <cellStyle name="Output 8 6 5 9" xfId="19643" xr:uid="{00000000-0005-0000-0000-0000414C0000}"/>
    <cellStyle name="Output 8 6 5 9 2" xfId="19644" xr:uid="{00000000-0005-0000-0000-0000424C0000}"/>
    <cellStyle name="Output 8 6 6" xfId="19645" xr:uid="{00000000-0005-0000-0000-0000434C0000}"/>
    <cellStyle name="Output 8 6 6 2" xfId="19646" xr:uid="{00000000-0005-0000-0000-0000444C0000}"/>
    <cellStyle name="Output 8 6 7" xfId="19647" xr:uid="{00000000-0005-0000-0000-0000454C0000}"/>
    <cellStyle name="Output 8 6 7 2" xfId="19648" xr:uid="{00000000-0005-0000-0000-0000464C0000}"/>
    <cellStyle name="Output 8 6 8" xfId="19649" xr:uid="{00000000-0005-0000-0000-0000474C0000}"/>
    <cellStyle name="Output 8 6 8 2" xfId="19650" xr:uid="{00000000-0005-0000-0000-0000484C0000}"/>
    <cellStyle name="Output 8 6 9" xfId="19651" xr:uid="{00000000-0005-0000-0000-0000494C0000}"/>
    <cellStyle name="Output 8 6 9 2" xfId="19652" xr:uid="{00000000-0005-0000-0000-00004A4C0000}"/>
    <cellStyle name="Output 8 7" xfId="19653" xr:uid="{00000000-0005-0000-0000-00004B4C0000}"/>
    <cellStyle name="Output 8 7 10" xfId="19654" xr:uid="{00000000-0005-0000-0000-00004C4C0000}"/>
    <cellStyle name="Output 8 7 10 2" xfId="19655" xr:uid="{00000000-0005-0000-0000-00004D4C0000}"/>
    <cellStyle name="Output 8 7 11" xfId="19656" xr:uid="{00000000-0005-0000-0000-00004E4C0000}"/>
    <cellStyle name="Output 8 7 11 2" xfId="19657" xr:uid="{00000000-0005-0000-0000-00004F4C0000}"/>
    <cellStyle name="Output 8 7 12" xfId="19658" xr:uid="{00000000-0005-0000-0000-0000504C0000}"/>
    <cellStyle name="Output 8 7 12 2" xfId="19659" xr:uid="{00000000-0005-0000-0000-0000514C0000}"/>
    <cellStyle name="Output 8 7 13" xfId="19660" xr:uid="{00000000-0005-0000-0000-0000524C0000}"/>
    <cellStyle name="Output 8 7 13 2" xfId="19661" xr:uid="{00000000-0005-0000-0000-0000534C0000}"/>
    <cellStyle name="Output 8 7 14" xfId="19662" xr:uid="{00000000-0005-0000-0000-0000544C0000}"/>
    <cellStyle name="Output 8 7 14 2" xfId="19663" xr:uid="{00000000-0005-0000-0000-0000554C0000}"/>
    <cellStyle name="Output 8 7 15" xfId="19664" xr:uid="{00000000-0005-0000-0000-0000564C0000}"/>
    <cellStyle name="Output 8 7 15 2" xfId="19665" xr:uid="{00000000-0005-0000-0000-0000574C0000}"/>
    <cellStyle name="Output 8 7 16" xfId="19666" xr:uid="{00000000-0005-0000-0000-0000584C0000}"/>
    <cellStyle name="Output 8 7 16 2" xfId="19667" xr:uid="{00000000-0005-0000-0000-0000594C0000}"/>
    <cellStyle name="Output 8 7 17" xfId="19668" xr:uid="{00000000-0005-0000-0000-00005A4C0000}"/>
    <cellStyle name="Output 8 7 17 2" xfId="19669" xr:uid="{00000000-0005-0000-0000-00005B4C0000}"/>
    <cellStyle name="Output 8 7 18" xfId="19670" xr:uid="{00000000-0005-0000-0000-00005C4C0000}"/>
    <cellStyle name="Output 8 7 18 2" xfId="19671" xr:uid="{00000000-0005-0000-0000-00005D4C0000}"/>
    <cellStyle name="Output 8 7 19" xfId="19672" xr:uid="{00000000-0005-0000-0000-00005E4C0000}"/>
    <cellStyle name="Output 8 7 2" xfId="19673" xr:uid="{00000000-0005-0000-0000-00005F4C0000}"/>
    <cellStyle name="Output 8 7 2 10" xfId="19674" xr:uid="{00000000-0005-0000-0000-0000604C0000}"/>
    <cellStyle name="Output 8 7 2 10 2" xfId="19675" xr:uid="{00000000-0005-0000-0000-0000614C0000}"/>
    <cellStyle name="Output 8 7 2 11" xfId="19676" xr:uid="{00000000-0005-0000-0000-0000624C0000}"/>
    <cellStyle name="Output 8 7 2 11 2" xfId="19677" xr:uid="{00000000-0005-0000-0000-0000634C0000}"/>
    <cellStyle name="Output 8 7 2 12" xfId="19678" xr:uid="{00000000-0005-0000-0000-0000644C0000}"/>
    <cellStyle name="Output 8 7 2 12 2" xfId="19679" xr:uid="{00000000-0005-0000-0000-0000654C0000}"/>
    <cellStyle name="Output 8 7 2 13" xfId="19680" xr:uid="{00000000-0005-0000-0000-0000664C0000}"/>
    <cellStyle name="Output 8 7 2 13 2" xfId="19681" xr:uid="{00000000-0005-0000-0000-0000674C0000}"/>
    <cellStyle name="Output 8 7 2 14" xfId="19682" xr:uid="{00000000-0005-0000-0000-0000684C0000}"/>
    <cellStyle name="Output 8 7 2 14 2" xfId="19683" xr:uid="{00000000-0005-0000-0000-0000694C0000}"/>
    <cellStyle name="Output 8 7 2 15" xfId="19684" xr:uid="{00000000-0005-0000-0000-00006A4C0000}"/>
    <cellStyle name="Output 8 7 2 15 2" xfId="19685" xr:uid="{00000000-0005-0000-0000-00006B4C0000}"/>
    <cellStyle name="Output 8 7 2 16" xfId="19686" xr:uid="{00000000-0005-0000-0000-00006C4C0000}"/>
    <cellStyle name="Output 8 7 2 16 2" xfId="19687" xr:uid="{00000000-0005-0000-0000-00006D4C0000}"/>
    <cellStyle name="Output 8 7 2 17" xfId="19688" xr:uid="{00000000-0005-0000-0000-00006E4C0000}"/>
    <cellStyle name="Output 8 7 2 17 2" xfId="19689" xr:uid="{00000000-0005-0000-0000-00006F4C0000}"/>
    <cellStyle name="Output 8 7 2 18" xfId="19690" xr:uid="{00000000-0005-0000-0000-0000704C0000}"/>
    <cellStyle name="Output 8 7 2 2" xfId="19691" xr:uid="{00000000-0005-0000-0000-0000714C0000}"/>
    <cellStyle name="Output 8 7 2 2 2" xfId="19692" xr:uid="{00000000-0005-0000-0000-0000724C0000}"/>
    <cellStyle name="Output 8 7 2 3" xfId="19693" xr:uid="{00000000-0005-0000-0000-0000734C0000}"/>
    <cellStyle name="Output 8 7 2 3 2" xfId="19694" xr:uid="{00000000-0005-0000-0000-0000744C0000}"/>
    <cellStyle name="Output 8 7 2 4" xfId="19695" xr:uid="{00000000-0005-0000-0000-0000754C0000}"/>
    <cellStyle name="Output 8 7 2 4 2" xfId="19696" xr:uid="{00000000-0005-0000-0000-0000764C0000}"/>
    <cellStyle name="Output 8 7 2 5" xfId="19697" xr:uid="{00000000-0005-0000-0000-0000774C0000}"/>
    <cellStyle name="Output 8 7 2 5 2" xfId="19698" xr:uid="{00000000-0005-0000-0000-0000784C0000}"/>
    <cellStyle name="Output 8 7 2 6" xfId="19699" xr:uid="{00000000-0005-0000-0000-0000794C0000}"/>
    <cellStyle name="Output 8 7 2 6 2" xfId="19700" xr:uid="{00000000-0005-0000-0000-00007A4C0000}"/>
    <cellStyle name="Output 8 7 2 7" xfId="19701" xr:uid="{00000000-0005-0000-0000-00007B4C0000}"/>
    <cellStyle name="Output 8 7 2 7 2" xfId="19702" xr:uid="{00000000-0005-0000-0000-00007C4C0000}"/>
    <cellStyle name="Output 8 7 2 8" xfId="19703" xr:uid="{00000000-0005-0000-0000-00007D4C0000}"/>
    <cellStyle name="Output 8 7 2 8 2" xfId="19704" xr:uid="{00000000-0005-0000-0000-00007E4C0000}"/>
    <cellStyle name="Output 8 7 2 9" xfId="19705" xr:uid="{00000000-0005-0000-0000-00007F4C0000}"/>
    <cellStyle name="Output 8 7 2 9 2" xfId="19706" xr:uid="{00000000-0005-0000-0000-0000804C0000}"/>
    <cellStyle name="Output 8 7 3" xfId="19707" xr:uid="{00000000-0005-0000-0000-0000814C0000}"/>
    <cellStyle name="Output 8 7 3 10" xfId="19708" xr:uid="{00000000-0005-0000-0000-0000824C0000}"/>
    <cellStyle name="Output 8 7 3 10 2" xfId="19709" xr:uid="{00000000-0005-0000-0000-0000834C0000}"/>
    <cellStyle name="Output 8 7 3 11" xfId="19710" xr:uid="{00000000-0005-0000-0000-0000844C0000}"/>
    <cellStyle name="Output 8 7 3 11 2" xfId="19711" xr:uid="{00000000-0005-0000-0000-0000854C0000}"/>
    <cellStyle name="Output 8 7 3 12" xfId="19712" xr:uid="{00000000-0005-0000-0000-0000864C0000}"/>
    <cellStyle name="Output 8 7 3 12 2" xfId="19713" xr:uid="{00000000-0005-0000-0000-0000874C0000}"/>
    <cellStyle name="Output 8 7 3 13" xfId="19714" xr:uid="{00000000-0005-0000-0000-0000884C0000}"/>
    <cellStyle name="Output 8 7 3 13 2" xfId="19715" xr:uid="{00000000-0005-0000-0000-0000894C0000}"/>
    <cellStyle name="Output 8 7 3 14" xfId="19716" xr:uid="{00000000-0005-0000-0000-00008A4C0000}"/>
    <cellStyle name="Output 8 7 3 14 2" xfId="19717" xr:uid="{00000000-0005-0000-0000-00008B4C0000}"/>
    <cellStyle name="Output 8 7 3 15" xfId="19718" xr:uid="{00000000-0005-0000-0000-00008C4C0000}"/>
    <cellStyle name="Output 8 7 3 15 2" xfId="19719" xr:uid="{00000000-0005-0000-0000-00008D4C0000}"/>
    <cellStyle name="Output 8 7 3 16" xfId="19720" xr:uid="{00000000-0005-0000-0000-00008E4C0000}"/>
    <cellStyle name="Output 8 7 3 2" xfId="19721" xr:uid="{00000000-0005-0000-0000-00008F4C0000}"/>
    <cellStyle name="Output 8 7 3 2 2" xfId="19722" xr:uid="{00000000-0005-0000-0000-0000904C0000}"/>
    <cellStyle name="Output 8 7 3 3" xfId="19723" xr:uid="{00000000-0005-0000-0000-0000914C0000}"/>
    <cellStyle name="Output 8 7 3 3 2" xfId="19724" xr:uid="{00000000-0005-0000-0000-0000924C0000}"/>
    <cellStyle name="Output 8 7 3 4" xfId="19725" xr:uid="{00000000-0005-0000-0000-0000934C0000}"/>
    <cellStyle name="Output 8 7 3 4 2" xfId="19726" xr:uid="{00000000-0005-0000-0000-0000944C0000}"/>
    <cellStyle name="Output 8 7 3 5" xfId="19727" xr:uid="{00000000-0005-0000-0000-0000954C0000}"/>
    <cellStyle name="Output 8 7 3 5 2" xfId="19728" xr:uid="{00000000-0005-0000-0000-0000964C0000}"/>
    <cellStyle name="Output 8 7 3 6" xfId="19729" xr:uid="{00000000-0005-0000-0000-0000974C0000}"/>
    <cellStyle name="Output 8 7 3 6 2" xfId="19730" xr:uid="{00000000-0005-0000-0000-0000984C0000}"/>
    <cellStyle name="Output 8 7 3 7" xfId="19731" xr:uid="{00000000-0005-0000-0000-0000994C0000}"/>
    <cellStyle name="Output 8 7 3 7 2" xfId="19732" xr:uid="{00000000-0005-0000-0000-00009A4C0000}"/>
    <cellStyle name="Output 8 7 3 8" xfId="19733" xr:uid="{00000000-0005-0000-0000-00009B4C0000}"/>
    <cellStyle name="Output 8 7 3 8 2" xfId="19734" xr:uid="{00000000-0005-0000-0000-00009C4C0000}"/>
    <cellStyle name="Output 8 7 3 9" xfId="19735" xr:uid="{00000000-0005-0000-0000-00009D4C0000}"/>
    <cellStyle name="Output 8 7 3 9 2" xfId="19736" xr:uid="{00000000-0005-0000-0000-00009E4C0000}"/>
    <cellStyle name="Output 8 7 4" xfId="19737" xr:uid="{00000000-0005-0000-0000-00009F4C0000}"/>
    <cellStyle name="Output 8 7 4 10" xfId="19738" xr:uid="{00000000-0005-0000-0000-0000A04C0000}"/>
    <cellStyle name="Output 8 7 4 10 2" xfId="19739" xr:uid="{00000000-0005-0000-0000-0000A14C0000}"/>
    <cellStyle name="Output 8 7 4 11" xfId="19740" xr:uid="{00000000-0005-0000-0000-0000A24C0000}"/>
    <cellStyle name="Output 8 7 4 11 2" xfId="19741" xr:uid="{00000000-0005-0000-0000-0000A34C0000}"/>
    <cellStyle name="Output 8 7 4 12" xfId="19742" xr:uid="{00000000-0005-0000-0000-0000A44C0000}"/>
    <cellStyle name="Output 8 7 4 12 2" xfId="19743" xr:uid="{00000000-0005-0000-0000-0000A54C0000}"/>
    <cellStyle name="Output 8 7 4 13" xfId="19744" xr:uid="{00000000-0005-0000-0000-0000A64C0000}"/>
    <cellStyle name="Output 8 7 4 13 2" xfId="19745" xr:uid="{00000000-0005-0000-0000-0000A74C0000}"/>
    <cellStyle name="Output 8 7 4 14" xfId="19746" xr:uid="{00000000-0005-0000-0000-0000A84C0000}"/>
    <cellStyle name="Output 8 7 4 14 2" xfId="19747" xr:uid="{00000000-0005-0000-0000-0000A94C0000}"/>
    <cellStyle name="Output 8 7 4 15" xfId="19748" xr:uid="{00000000-0005-0000-0000-0000AA4C0000}"/>
    <cellStyle name="Output 8 7 4 15 2" xfId="19749" xr:uid="{00000000-0005-0000-0000-0000AB4C0000}"/>
    <cellStyle name="Output 8 7 4 16" xfId="19750" xr:uid="{00000000-0005-0000-0000-0000AC4C0000}"/>
    <cellStyle name="Output 8 7 4 2" xfId="19751" xr:uid="{00000000-0005-0000-0000-0000AD4C0000}"/>
    <cellStyle name="Output 8 7 4 2 2" xfId="19752" xr:uid="{00000000-0005-0000-0000-0000AE4C0000}"/>
    <cellStyle name="Output 8 7 4 3" xfId="19753" xr:uid="{00000000-0005-0000-0000-0000AF4C0000}"/>
    <cellStyle name="Output 8 7 4 3 2" xfId="19754" xr:uid="{00000000-0005-0000-0000-0000B04C0000}"/>
    <cellStyle name="Output 8 7 4 4" xfId="19755" xr:uid="{00000000-0005-0000-0000-0000B14C0000}"/>
    <cellStyle name="Output 8 7 4 4 2" xfId="19756" xr:uid="{00000000-0005-0000-0000-0000B24C0000}"/>
    <cellStyle name="Output 8 7 4 5" xfId="19757" xr:uid="{00000000-0005-0000-0000-0000B34C0000}"/>
    <cellStyle name="Output 8 7 4 5 2" xfId="19758" xr:uid="{00000000-0005-0000-0000-0000B44C0000}"/>
    <cellStyle name="Output 8 7 4 6" xfId="19759" xr:uid="{00000000-0005-0000-0000-0000B54C0000}"/>
    <cellStyle name="Output 8 7 4 6 2" xfId="19760" xr:uid="{00000000-0005-0000-0000-0000B64C0000}"/>
    <cellStyle name="Output 8 7 4 7" xfId="19761" xr:uid="{00000000-0005-0000-0000-0000B74C0000}"/>
    <cellStyle name="Output 8 7 4 7 2" xfId="19762" xr:uid="{00000000-0005-0000-0000-0000B84C0000}"/>
    <cellStyle name="Output 8 7 4 8" xfId="19763" xr:uid="{00000000-0005-0000-0000-0000B94C0000}"/>
    <cellStyle name="Output 8 7 4 8 2" xfId="19764" xr:uid="{00000000-0005-0000-0000-0000BA4C0000}"/>
    <cellStyle name="Output 8 7 4 9" xfId="19765" xr:uid="{00000000-0005-0000-0000-0000BB4C0000}"/>
    <cellStyle name="Output 8 7 4 9 2" xfId="19766" xr:uid="{00000000-0005-0000-0000-0000BC4C0000}"/>
    <cellStyle name="Output 8 7 5" xfId="19767" xr:uid="{00000000-0005-0000-0000-0000BD4C0000}"/>
    <cellStyle name="Output 8 7 5 10" xfId="19768" xr:uid="{00000000-0005-0000-0000-0000BE4C0000}"/>
    <cellStyle name="Output 8 7 5 10 2" xfId="19769" xr:uid="{00000000-0005-0000-0000-0000BF4C0000}"/>
    <cellStyle name="Output 8 7 5 11" xfId="19770" xr:uid="{00000000-0005-0000-0000-0000C04C0000}"/>
    <cellStyle name="Output 8 7 5 11 2" xfId="19771" xr:uid="{00000000-0005-0000-0000-0000C14C0000}"/>
    <cellStyle name="Output 8 7 5 12" xfId="19772" xr:uid="{00000000-0005-0000-0000-0000C24C0000}"/>
    <cellStyle name="Output 8 7 5 12 2" xfId="19773" xr:uid="{00000000-0005-0000-0000-0000C34C0000}"/>
    <cellStyle name="Output 8 7 5 13" xfId="19774" xr:uid="{00000000-0005-0000-0000-0000C44C0000}"/>
    <cellStyle name="Output 8 7 5 13 2" xfId="19775" xr:uid="{00000000-0005-0000-0000-0000C54C0000}"/>
    <cellStyle name="Output 8 7 5 14" xfId="19776" xr:uid="{00000000-0005-0000-0000-0000C64C0000}"/>
    <cellStyle name="Output 8 7 5 14 2" xfId="19777" xr:uid="{00000000-0005-0000-0000-0000C74C0000}"/>
    <cellStyle name="Output 8 7 5 15" xfId="19778" xr:uid="{00000000-0005-0000-0000-0000C84C0000}"/>
    <cellStyle name="Output 8 7 5 2" xfId="19779" xr:uid="{00000000-0005-0000-0000-0000C94C0000}"/>
    <cellStyle name="Output 8 7 5 2 2" xfId="19780" xr:uid="{00000000-0005-0000-0000-0000CA4C0000}"/>
    <cellStyle name="Output 8 7 5 3" xfId="19781" xr:uid="{00000000-0005-0000-0000-0000CB4C0000}"/>
    <cellStyle name="Output 8 7 5 3 2" xfId="19782" xr:uid="{00000000-0005-0000-0000-0000CC4C0000}"/>
    <cellStyle name="Output 8 7 5 4" xfId="19783" xr:uid="{00000000-0005-0000-0000-0000CD4C0000}"/>
    <cellStyle name="Output 8 7 5 4 2" xfId="19784" xr:uid="{00000000-0005-0000-0000-0000CE4C0000}"/>
    <cellStyle name="Output 8 7 5 5" xfId="19785" xr:uid="{00000000-0005-0000-0000-0000CF4C0000}"/>
    <cellStyle name="Output 8 7 5 5 2" xfId="19786" xr:uid="{00000000-0005-0000-0000-0000D04C0000}"/>
    <cellStyle name="Output 8 7 5 6" xfId="19787" xr:uid="{00000000-0005-0000-0000-0000D14C0000}"/>
    <cellStyle name="Output 8 7 5 6 2" xfId="19788" xr:uid="{00000000-0005-0000-0000-0000D24C0000}"/>
    <cellStyle name="Output 8 7 5 7" xfId="19789" xr:uid="{00000000-0005-0000-0000-0000D34C0000}"/>
    <cellStyle name="Output 8 7 5 7 2" xfId="19790" xr:uid="{00000000-0005-0000-0000-0000D44C0000}"/>
    <cellStyle name="Output 8 7 5 8" xfId="19791" xr:uid="{00000000-0005-0000-0000-0000D54C0000}"/>
    <cellStyle name="Output 8 7 5 8 2" xfId="19792" xr:uid="{00000000-0005-0000-0000-0000D64C0000}"/>
    <cellStyle name="Output 8 7 5 9" xfId="19793" xr:uid="{00000000-0005-0000-0000-0000D74C0000}"/>
    <cellStyle name="Output 8 7 5 9 2" xfId="19794" xr:uid="{00000000-0005-0000-0000-0000D84C0000}"/>
    <cellStyle name="Output 8 7 6" xfId="19795" xr:uid="{00000000-0005-0000-0000-0000D94C0000}"/>
    <cellStyle name="Output 8 7 6 2" xfId="19796" xr:uid="{00000000-0005-0000-0000-0000DA4C0000}"/>
    <cellStyle name="Output 8 7 7" xfId="19797" xr:uid="{00000000-0005-0000-0000-0000DB4C0000}"/>
    <cellStyle name="Output 8 7 7 2" xfId="19798" xr:uid="{00000000-0005-0000-0000-0000DC4C0000}"/>
    <cellStyle name="Output 8 7 8" xfId="19799" xr:uid="{00000000-0005-0000-0000-0000DD4C0000}"/>
    <cellStyle name="Output 8 7 8 2" xfId="19800" xr:uid="{00000000-0005-0000-0000-0000DE4C0000}"/>
    <cellStyle name="Output 8 7 9" xfId="19801" xr:uid="{00000000-0005-0000-0000-0000DF4C0000}"/>
    <cellStyle name="Output 8 7 9 2" xfId="19802" xr:uid="{00000000-0005-0000-0000-0000E04C0000}"/>
    <cellStyle name="Output 8 8" xfId="19803" xr:uid="{00000000-0005-0000-0000-0000E14C0000}"/>
    <cellStyle name="Output 8 8 10" xfId="19804" xr:uid="{00000000-0005-0000-0000-0000E24C0000}"/>
    <cellStyle name="Output 8 8 10 2" xfId="19805" xr:uid="{00000000-0005-0000-0000-0000E34C0000}"/>
    <cellStyle name="Output 8 8 11" xfId="19806" xr:uid="{00000000-0005-0000-0000-0000E44C0000}"/>
    <cellStyle name="Output 8 8 11 2" xfId="19807" xr:uid="{00000000-0005-0000-0000-0000E54C0000}"/>
    <cellStyle name="Output 8 8 12" xfId="19808" xr:uid="{00000000-0005-0000-0000-0000E64C0000}"/>
    <cellStyle name="Output 8 8 12 2" xfId="19809" xr:uid="{00000000-0005-0000-0000-0000E74C0000}"/>
    <cellStyle name="Output 8 8 13" xfId="19810" xr:uid="{00000000-0005-0000-0000-0000E84C0000}"/>
    <cellStyle name="Output 8 8 13 2" xfId="19811" xr:uid="{00000000-0005-0000-0000-0000E94C0000}"/>
    <cellStyle name="Output 8 8 14" xfId="19812" xr:uid="{00000000-0005-0000-0000-0000EA4C0000}"/>
    <cellStyle name="Output 8 8 14 2" xfId="19813" xr:uid="{00000000-0005-0000-0000-0000EB4C0000}"/>
    <cellStyle name="Output 8 8 15" xfId="19814" xr:uid="{00000000-0005-0000-0000-0000EC4C0000}"/>
    <cellStyle name="Output 8 8 15 2" xfId="19815" xr:uid="{00000000-0005-0000-0000-0000ED4C0000}"/>
    <cellStyle name="Output 8 8 16" xfId="19816" xr:uid="{00000000-0005-0000-0000-0000EE4C0000}"/>
    <cellStyle name="Output 8 8 16 2" xfId="19817" xr:uid="{00000000-0005-0000-0000-0000EF4C0000}"/>
    <cellStyle name="Output 8 8 17" xfId="19818" xr:uid="{00000000-0005-0000-0000-0000F04C0000}"/>
    <cellStyle name="Output 8 8 17 2" xfId="19819" xr:uid="{00000000-0005-0000-0000-0000F14C0000}"/>
    <cellStyle name="Output 8 8 18" xfId="19820" xr:uid="{00000000-0005-0000-0000-0000F24C0000}"/>
    <cellStyle name="Output 8 8 2" xfId="19821" xr:uid="{00000000-0005-0000-0000-0000F34C0000}"/>
    <cellStyle name="Output 8 8 2 10" xfId="19822" xr:uid="{00000000-0005-0000-0000-0000F44C0000}"/>
    <cellStyle name="Output 8 8 2 10 2" xfId="19823" xr:uid="{00000000-0005-0000-0000-0000F54C0000}"/>
    <cellStyle name="Output 8 8 2 11" xfId="19824" xr:uid="{00000000-0005-0000-0000-0000F64C0000}"/>
    <cellStyle name="Output 8 8 2 11 2" xfId="19825" xr:uid="{00000000-0005-0000-0000-0000F74C0000}"/>
    <cellStyle name="Output 8 8 2 12" xfId="19826" xr:uid="{00000000-0005-0000-0000-0000F84C0000}"/>
    <cellStyle name="Output 8 8 2 12 2" xfId="19827" xr:uid="{00000000-0005-0000-0000-0000F94C0000}"/>
    <cellStyle name="Output 8 8 2 13" xfId="19828" xr:uid="{00000000-0005-0000-0000-0000FA4C0000}"/>
    <cellStyle name="Output 8 8 2 13 2" xfId="19829" xr:uid="{00000000-0005-0000-0000-0000FB4C0000}"/>
    <cellStyle name="Output 8 8 2 14" xfId="19830" xr:uid="{00000000-0005-0000-0000-0000FC4C0000}"/>
    <cellStyle name="Output 8 8 2 14 2" xfId="19831" xr:uid="{00000000-0005-0000-0000-0000FD4C0000}"/>
    <cellStyle name="Output 8 8 2 15" xfId="19832" xr:uid="{00000000-0005-0000-0000-0000FE4C0000}"/>
    <cellStyle name="Output 8 8 2 15 2" xfId="19833" xr:uid="{00000000-0005-0000-0000-0000FF4C0000}"/>
    <cellStyle name="Output 8 8 2 16" xfId="19834" xr:uid="{00000000-0005-0000-0000-0000004D0000}"/>
    <cellStyle name="Output 8 8 2 16 2" xfId="19835" xr:uid="{00000000-0005-0000-0000-0000014D0000}"/>
    <cellStyle name="Output 8 8 2 17" xfId="19836" xr:uid="{00000000-0005-0000-0000-0000024D0000}"/>
    <cellStyle name="Output 8 8 2 17 2" xfId="19837" xr:uid="{00000000-0005-0000-0000-0000034D0000}"/>
    <cellStyle name="Output 8 8 2 18" xfId="19838" xr:uid="{00000000-0005-0000-0000-0000044D0000}"/>
    <cellStyle name="Output 8 8 2 2" xfId="19839" xr:uid="{00000000-0005-0000-0000-0000054D0000}"/>
    <cellStyle name="Output 8 8 2 2 2" xfId="19840" xr:uid="{00000000-0005-0000-0000-0000064D0000}"/>
    <cellStyle name="Output 8 8 2 3" xfId="19841" xr:uid="{00000000-0005-0000-0000-0000074D0000}"/>
    <cellStyle name="Output 8 8 2 3 2" xfId="19842" xr:uid="{00000000-0005-0000-0000-0000084D0000}"/>
    <cellStyle name="Output 8 8 2 4" xfId="19843" xr:uid="{00000000-0005-0000-0000-0000094D0000}"/>
    <cellStyle name="Output 8 8 2 4 2" xfId="19844" xr:uid="{00000000-0005-0000-0000-00000A4D0000}"/>
    <cellStyle name="Output 8 8 2 5" xfId="19845" xr:uid="{00000000-0005-0000-0000-00000B4D0000}"/>
    <cellStyle name="Output 8 8 2 5 2" xfId="19846" xr:uid="{00000000-0005-0000-0000-00000C4D0000}"/>
    <cellStyle name="Output 8 8 2 6" xfId="19847" xr:uid="{00000000-0005-0000-0000-00000D4D0000}"/>
    <cellStyle name="Output 8 8 2 6 2" xfId="19848" xr:uid="{00000000-0005-0000-0000-00000E4D0000}"/>
    <cellStyle name="Output 8 8 2 7" xfId="19849" xr:uid="{00000000-0005-0000-0000-00000F4D0000}"/>
    <cellStyle name="Output 8 8 2 7 2" xfId="19850" xr:uid="{00000000-0005-0000-0000-0000104D0000}"/>
    <cellStyle name="Output 8 8 2 8" xfId="19851" xr:uid="{00000000-0005-0000-0000-0000114D0000}"/>
    <cellStyle name="Output 8 8 2 8 2" xfId="19852" xr:uid="{00000000-0005-0000-0000-0000124D0000}"/>
    <cellStyle name="Output 8 8 2 9" xfId="19853" xr:uid="{00000000-0005-0000-0000-0000134D0000}"/>
    <cellStyle name="Output 8 8 2 9 2" xfId="19854" xr:uid="{00000000-0005-0000-0000-0000144D0000}"/>
    <cellStyle name="Output 8 8 3" xfId="19855" xr:uid="{00000000-0005-0000-0000-0000154D0000}"/>
    <cellStyle name="Output 8 8 3 10" xfId="19856" xr:uid="{00000000-0005-0000-0000-0000164D0000}"/>
    <cellStyle name="Output 8 8 3 10 2" xfId="19857" xr:uid="{00000000-0005-0000-0000-0000174D0000}"/>
    <cellStyle name="Output 8 8 3 11" xfId="19858" xr:uid="{00000000-0005-0000-0000-0000184D0000}"/>
    <cellStyle name="Output 8 8 3 11 2" xfId="19859" xr:uid="{00000000-0005-0000-0000-0000194D0000}"/>
    <cellStyle name="Output 8 8 3 12" xfId="19860" xr:uid="{00000000-0005-0000-0000-00001A4D0000}"/>
    <cellStyle name="Output 8 8 3 12 2" xfId="19861" xr:uid="{00000000-0005-0000-0000-00001B4D0000}"/>
    <cellStyle name="Output 8 8 3 13" xfId="19862" xr:uid="{00000000-0005-0000-0000-00001C4D0000}"/>
    <cellStyle name="Output 8 8 3 13 2" xfId="19863" xr:uid="{00000000-0005-0000-0000-00001D4D0000}"/>
    <cellStyle name="Output 8 8 3 14" xfId="19864" xr:uid="{00000000-0005-0000-0000-00001E4D0000}"/>
    <cellStyle name="Output 8 8 3 14 2" xfId="19865" xr:uid="{00000000-0005-0000-0000-00001F4D0000}"/>
    <cellStyle name="Output 8 8 3 15" xfId="19866" xr:uid="{00000000-0005-0000-0000-0000204D0000}"/>
    <cellStyle name="Output 8 8 3 15 2" xfId="19867" xr:uid="{00000000-0005-0000-0000-0000214D0000}"/>
    <cellStyle name="Output 8 8 3 16" xfId="19868" xr:uid="{00000000-0005-0000-0000-0000224D0000}"/>
    <cellStyle name="Output 8 8 3 2" xfId="19869" xr:uid="{00000000-0005-0000-0000-0000234D0000}"/>
    <cellStyle name="Output 8 8 3 2 2" xfId="19870" xr:uid="{00000000-0005-0000-0000-0000244D0000}"/>
    <cellStyle name="Output 8 8 3 3" xfId="19871" xr:uid="{00000000-0005-0000-0000-0000254D0000}"/>
    <cellStyle name="Output 8 8 3 3 2" xfId="19872" xr:uid="{00000000-0005-0000-0000-0000264D0000}"/>
    <cellStyle name="Output 8 8 3 4" xfId="19873" xr:uid="{00000000-0005-0000-0000-0000274D0000}"/>
    <cellStyle name="Output 8 8 3 4 2" xfId="19874" xr:uid="{00000000-0005-0000-0000-0000284D0000}"/>
    <cellStyle name="Output 8 8 3 5" xfId="19875" xr:uid="{00000000-0005-0000-0000-0000294D0000}"/>
    <cellStyle name="Output 8 8 3 5 2" xfId="19876" xr:uid="{00000000-0005-0000-0000-00002A4D0000}"/>
    <cellStyle name="Output 8 8 3 6" xfId="19877" xr:uid="{00000000-0005-0000-0000-00002B4D0000}"/>
    <cellStyle name="Output 8 8 3 6 2" xfId="19878" xr:uid="{00000000-0005-0000-0000-00002C4D0000}"/>
    <cellStyle name="Output 8 8 3 7" xfId="19879" xr:uid="{00000000-0005-0000-0000-00002D4D0000}"/>
    <cellStyle name="Output 8 8 3 7 2" xfId="19880" xr:uid="{00000000-0005-0000-0000-00002E4D0000}"/>
    <cellStyle name="Output 8 8 3 8" xfId="19881" xr:uid="{00000000-0005-0000-0000-00002F4D0000}"/>
    <cellStyle name="Output 8 8 3 8 2" xfId="19882" xr:uid="{00000000-0005-0000-0000-0000304D0000}"/>
    <cellStyle name="Output 8 8 3 9" xfId="19883" xr:uid="{00000000-0005-0000-0000-0000314D0000}"/>
    <cellStyle name="Output 8 8 3 9 2" xfId="19884" xr:uid="{00000000-0005-0000-0000-0000324D0000}"/>
    <cellStyle name="Output 8 8 4" xfId="19885" xr:uid="{00000000-0005-0000-0000-0000334D0000}"/>
    <cellStyle name="Output 8 8 4 10" xfId="19886" xr:uid="{00000000-0005-0000-0000-0000344D0000}"/>
    <cellStyle name="Output 8 8 4 10 2" xfId="19887" xr:uid="{00000000-0005-0000-0000-0000354D0000}"/>
    <cellStyle name="Output 8 8 4 11" xfId="19888" xr:uid="{00000000-0005-0000-0000-0000364D0000}"/>
    <cellStyle name="Output 8 8 4 11 2" xfId="19889" xr:uid="{00000000-0005-0000-0000-0000374D0000}"/>
    <cellStyle name="Output 8 8 4 12" xfId="19890" xr:uid="{00000000-0005-0000-0000-0000384D0000}"/>
    <cellStyle name="Output 8 8 4 12 2" xfId="19891" xr:uid="{00000000-0005-0000-0000-0000394D0000}"/>
    <cellStyle name="Output 8 8 4 13" xfId="19892" xr:uid="{00000000-0005-0000-0000-00003A4D0000}"/>
    <cellStyle name="Output 8 8 4 13 2" xfId="19893" xr:uid="{00000000-0005-0000-0000-00003B4D0000}"/>
    <cellStyle name="Output 8 8 4 14" xfId="19894" xr:uid="{00000000-0005-0000-0000-00003C4D0000}"/>
    <cellStyle name="Output 8 8 4 14 2" xfId="19895" xr:uid="{00000000-0005-0000-0000-00003D4D0000}"/>
    <cellStyle name="Output 8 8 4 15" xfId="19896" xr:uid="{00000000-0005-0000-0000-00003E4D0000}"/>
    <cellStyle name="Output 8 8 4 15 2" xfId="19897" xr:uid="{00000000-0005-0000-0000-00003F4D0000}"/>
    <cellStyle name="Output 8 8 4 16" xfId="19898" xr:uid="{00000000-0005-0000-0000-0000404D0000}"/>
    <cellStyle name="Output 8 8 4 2" xfId="19899" xr:uid="{00000000-0005-0000-0000-0000414D0000}"/>
    <cellStyle name="Output 8 8 4 2 2" xfId="19900" xr:uid="{00000000-0005-0000-0000-0000424D0000}"/>
    <cellStyle name="Output 8 8 4 3" xfId="19901" xr:uid="{00000000-0005-0000-0000-0000434D0000}"/>
    <cellStyle name="Output 8 8 4 3 2" xfId="19902" xr:uid="{00000000-0005-0000-0000-0000444D0000}"/>
    <cellStyle name="Output 8 8 4 4" xfId="19903" xr:uid="{00000000-0005-0000-0000-0000454D0000}"/>
    <cellStyle name="Output 8 8 4 4 2" xfId="19904" xr:uid="{00000000-0005-0000-0000-0000464D0000}"/>
    <cellStyle name="Output 8 8 4 5" xfId="19905" xr:uid="{00000000-0005-0000-0000-0000474D0000}"/>
    <cellStyle name="Output 8 8 4 5 2" xfId="19906" xr:uid="{00000000-0005-0000-0000-0000484D0000}"/>
    <cellStyle name="Output 8 8 4 6" xfId="19907" xr:uid="{00000000-0005-0000-0000-0000494D0000}"/>
    <cellStyle name="Output 8 8 4 6 2" xfId="19908" xr:uid="{00000000-0005-0000-0000-00004A4D0000}"/>
    <cellStyle name="Output 8 8 4 7" xfId="19909" xr:uid="{00000000-0005-0000-0000-00004B4D0000}"/>
    <cellStyle name="Output 8 8 4 7 2" xfId="19910" xr:uid="{00000000-0005-0000-0000-00004C4D0000}"/>
    <cellStyle name="Output 8 8 4 8" xfId="19911" xr:uid="{00000000-0005-0000-0000-00004D4D0000}"/>
    <cellStyle name="Output 8 8 4 8 2" xfId="19912" xr:uid="{00000000-0005-0000-0000-00004E4D0000}"/>
    <cellStyle name="Output 8 8 4 9" xfId="19913" xr:uid="{00000000-0005-0000-0000-00004F4D0000}"/>
    <cellStyle name="Output 8 8 4 9 2" xfId="19914" xr:uid="{00000000-0005-0000-0000-0000504D0000}"/>
    <cellStyle name="Output 8 8 5" xfId="19915" xr:uid="{00000000-0005-0000-0000-0000514D0000}"/>
    <cellStyle name="Output 8 8 5 10" xfId="19916" xr:uid="{00000000-0005-0000-0000-0000524D0000}"/>
    <cellStyle name="Output 8 8 5 10 2" xfId="19917" xr:uid="{00000000-0005-0000-0000-0000534D0000}"/>
    <cellStyle name="Output 8 8 5 11" xfId="19918" xr:uid="{00000000-0005-0000-0000-0000544D0000}"/>
    <cellStyle name="Output 8 8 5 11 2" xfId="19919" xr:uid="{00000000-0005-0000-0000-0000554D0000}"/>
    <cellStyle name="Output 8 8 5 12" xfId="19920" xr:uid="{00000000-0005-0000-0000-0000564D0000}"/>
    <cellStyle name="Output 8 8 5 12 2" xfId="19921" xr:uid="{00000000-0005-0000-0000-0000574D0000}"/>
    <cellStyle name="Output 8 8 5 13" xfId="19922" xr:uid="{00000000-0005-0000-0000-0000584D0000}"/>
    <cellStyle name="Output 8 8 5 13 2" xfId="19923" xr:uid="{00000000-0005-0000-0000-0000594D0000}"/>
    <cellStyle name="Output 8 8 5 14" xfId="19924" xr:uid="{00000000-0005-0000-0000-00005A4D0000}"/>
    <cellStyle name="Output 8 8 5 2" xfId="19925" xr:uid="{00000000-0005-0000-0000-00005B4D0000}"/>
    <cellStyle name="Output 8 8 5 2 2" xfId="19926" xr:uid="{00000000-0005-0000-0000-00005C4D0000}"/>
    <cellStyle name="Output 8 8 5 3" xfId="19927" xr:uid="{00000000-0005-0000-0000-00005D4D0000}"/>
    <cellStyle name="Output 8 8 5 3 2" xfId="19928" xr:uid="{00000000-0005-0000-0000-00005E4D0000}"/>
    <cellStyle name="Output 8 8 5 4" xfId="19929" xr:uid="{00000000-0005-0000-0000-00005F4D0000}"/>
    <cellStyle name="Output 8 8 5 4 2" xfId="19930" xr:uid="{00000000-0005-0000-0000-0000604D0000}"/>
    <cellStyle name="Output 8 8 5 5" xfId="19931" xr:uid="{00000000-0005-0000-0000-0000614D0000}"/>
    <cellStyle name="Output 8 8 5 5 2" xfId="19932" xr:uid="{00000000-0005-0000-0000-0000624D0000}"/>
    <cellStyle name="Output 8 8 5 6" xfId="19933" xr:uid="{00000000-0005-0000-0000-0000634D0000}"/>
    <cellStyle name="Output 8 8 5 6 2" xfId="19934" xr:uid="{00000000-0005-0000-0000-0000644D0000}"/>
    <cellStyle name="Output 8 8 5 7" xfId="19935" xr:uid="{00000000-0005-0000-0000-0000654D0000}"/>
    <cellStyle name="Output 8 8 5 7 2" xfId="19936" xr:uid="{00000000-0005-0000-0000-0000664D0000}"/>
    <cellStyle name="Output 8 8 5 8" xfId="19937" xr:uid="{00000000-0005-0000-0000-0000674D0000}"/>
    <cellStyle name="Output 8 8 5 8 2" xfId="19938" xr:uid="{00000000-0005-0000-0000-0000684D0000}"/>
    <cellStyle name="Output 8 8 5 9" xfId="19939" xr:uid="{00000000-0005-0000-0000-0000694D0000}"/>
    <cellStyle name="Output 8 8 5 9 2" xfId="19940" xr:uid="{00000000-0005-0000-0000-00006A4D0000}"/>
    <cellStyle name="Output 8 8 6" xfId="19941" xr:uid="{00000000-0005-0000-0000-00006B4D0000}"/>
    <cellStyle name="Output 8 8 6 2" xfId="19942" xr:uid="{00000000-0005-0000-0000-00006C4D0000}"/>
    <cellStyle name="Output 8 8 7" xfId="19943" xr:uid="{00000000-0005-0000-0000-00006D4D0000}"/>
    <cellStyle name="Output 8 8 7 2" xfId="19944" xr:uid="{00000000-0005-0000-0000-00006E4D0000}"/>
    <cellStyle name="Output 8 8 8" xfId="19945" xr:uid="{00000000-0005-0000-0000-00006F4D0000}"/>
    <cellStyle name="Output 8 8 8 2" xfId="19946" xr:uid="{00000000-0005-0000-0000-0000704D0000}"/>
    <cellStyle name="Output 8 8 9" xfId="19947" xr:uid="{00000000-0005-0000-0000-0000714D0000}"/>
    <cellStyle name="Output 8 8 9 2" xfId="19948" xr:uid="{00000000-0005-0000-0000-0000724D0000}"/>
    <cellStyle name="Output 8 9" xfId="19949" xr:uid="{00000000-0005-0000-0000-0000734D0000}"/>
    <cellStyle name="Output 8 9 10" xfId="19950" xr:uid="{00000000-0005-0000-0000-0000744D0000}"/>
    <cellStyle name="Output 8 9 10 2" xfId="19951" xr:uid="{00000000-0005-0000-0000-0000754D0000}"/>
    <cellStyle name="Output 8 9 11" xfId="19952" xr:uid="{00000000-0005-0000-0000-0000764D0000}"/>
    <cellStyle name="Output 8 9 11 2" xfId="19953" xr:uid="{00000000-0005-0000-0000-0000774D0000}"/>
    <cellStyle name="Output 8 9 12" xfId="19954" xr:uid="{00000000-0005-0000-0000-0000784D0000}"/>
    <cellStyle name="Output 8 9 12 2" xfId="19955" xr:uid="{00000000-0005-0000-0000-0000794D0000}"/>
    <cellStyle name="Output 8 9 13" xfId="19956" xr:uid="{00000000-0005-0000-0000-00007A4D0000}"/>
    <cellStyle name="Output 8 9 13 2" xfId="19957" xr:uid="{00000000-0005-0000-0000-00007B4D0000}"/>
    <cellStyle name="Output 8 9 14" xfId="19958" xr:uid="{00000000-0005-0000-0000-00007C4D0000}"/>
    <cellStyle name="Output 8 9 14 2" xfId="19959" xr:uid="{00000000-0005-0000-0000-00007D4D0000}"/>
    <cellStyle name="Output 8 9 15" xfId="19960" xr:uid="{00000000-0005-0000-0000-00007E4D0000}"/>
    <cellStyle name="Output 8 9 15 2" xfId="19961" xr:uid="{00000000-0005-0000-0000-00007F4D0000}"/>
    <cellStyle name="Output 8 9 16" xfId="19962" xr:uid="{00000000-0005-0000-0000-0000804D0000}"/>
    <cellStyle name="Output 8 9 16 2" xfId="19963" xr:uid="{00000000-0005-0000-0000-0000814D0000}"/>
    <cellStyle name="Output 8 9 17" xfId="19964" xr:uid="{00000000-0005-0000-0000-0000824D0000}"/>
    <cellStyle name="Output 8 9 17 2" xfId="19965" xr:uid="{00000000-0005-0000-0000-0000834D0000}"/>
    <cellStyle name="Output 8 9 18" xfId="19966" xr:uid="{00000000-0005-0000-0000-0000844D0000}"/>
    <cellStyle name="Output 8 9 2" xfId="19967" xr:uid="{00000000-0005-0000-0000-0000854D0000}"/>
    <cellStyle name="Output 8 9 2 10" xfId="19968" xr:uid="{00000000-0005-0000-0000-0000864D0000}"/>
    <cellStyle name="Output 8 9 2 10 2" xfId="19969" xr:uid="{00000000-0005-0000-0000-0000874D0000}"/>
    <cellStyle name="Output 8 9 2 11" xfId="19970" xr:uid="{00000000-0005-0000-0000-0000884D0000}"/>
    <cellStyle name="Output 8 9 2 11 2" xfId="19971" xr:uid="{00000000-0005-0000-0000-0000894D0000}"/>
    <cellStyle name="Output 8 9 2 12" xfId="19972" xr:uid="{00000000-0005-0000-0000-00008A4D0000}"/>
    <cellStyle name="Output 8 9 2 12 2" xfId="19973" xr:uid="{00000000-0005-0000-0000-00008B4D0000}"/>
    <cellStyle name="Output 8 9 2 13" xfId="19974" xr:uid="{00000000-0005-0000-0000-00008C4D0000}"/>
    <cellStyle name="Output 8 9 2 13 2" xfId="19975" xr:uid="{00000000-0005-0000-0000-00008D4D0000}"/>
    <cellStyle name="Output 8 9 2 14" xfId="19976" xr:uid="{00000000-0005-0000-0000-00008E4D0000}"/>
    <cellStyle name="Output 8 9 2 14 2" xfId="19977" xr:uid="{00000000-0005-0000-0000-00008F4D0000}"/>
    <cellStyle name="Output 8 9 2 15" xfId="19978" xr:uid="{00000000-0005-0000-0000-0000904D0000}"/>
    <cellStyle name="Output 8 9 2 15 2" xfId="19979" xr:uid="{00000000-0005-0000-0000-0000914D0000}"/>
    <cellStyle name="Output 8 9 2 16" xfId="19980" xr:uid="{00000000-0005-0000-0000-0000924D0000}"/>
    <cellStyle name="Output 8 9 2 16 2" xfId="19981" xr:uid="{00000000-0005-0000-0000-0000934D0000}"/>
    <cellStyle name="Output 8 9 2 17" xfId="19982" xr:uid="{00000000-0005-0000-0000-0000944D0000}"/>
    <cellStyle name="Output 8 9 2 17 2" xfId="19983" xr:uid="{00000000-0005-0000-0000-0000954D0000}"/>
    <cellStyle name="Output 8 9 2 18" xfId="19984" xr:uid="{00000000-0005-0000-0000-0000964D0000}"/>
    <cellStyle name="Output 8 9 2 2" xfId="19985" xr:uid="{00000000-0005-0000-0000-0000974D0000}"/>
    <cellStyle name="Output 8 9 2 2 2" xfId="19986" xr:uid="{00000000-0005-0000-0000-0000984D0000}"/>
    <cellStyle name="Output 8 9 2 3" xfId="19987" xr:uid="{00000000-0005-0000-0000-0000994D0000}"/>
    <cellStyle name="Output 8 9 2 3 2" xfId="19988" xr:uid="{00000000-0005-0000-0000-00009A4D0000}"/>
    <cellStyle name="Output 8 9 2 4" xfId="19989" xr:uid="{00000000-0005-0000-0000-00009B4D0000}"/>
    <cellStyle name="Output 8 9 2 4 2" xfId="19990" xr:uid="{00000000-0005-0000-0000-00009C4D0000}"/>
    <cellStyle name="Output 8 9 2 5" xfId="19991" xr:uid="{00000000-0005-0000-0000-00009D4D0000}"/>
    <cellStyle name="Output 8 9 2 5 2" xfId="19992" xr:uid="{00000000-0005-0000-0000-00009E4D0000}"/>
    <cellStyle name="Output 8 9 2 6" xfId="19993" xr:uid="{00000000-0005-0000-0000-00009F4D0000}"/>
    <cellStyle name="Output 8 9 2 6 2" xfId="19994" xr:uid="{00000000-0005-0000-0000-0000A04D0000}"/>
    <cellStyle name="Output 8 9 2 7" xfId="19995" xr:uid="{00000000-0005-0000-0000-0000A14D0000}"/>
    <cellStyle name="Output 8 9 2 7 2" xfId="19996" xr:uid="{00000000-0005-0000-0000-0000A24D0000}"/>
    <cellStyle name="Output 8 9 2 8" xfId="19997" xr:uid="{00000000-0005-0000-0000-0000A34D0000}"/>
    <cellStyle name="Output 8 9 2 8 2" xfId="19998" xr:uid="{00000000-0005-0000-0000-0000A44D0000}"/>
    <cellStyle name="Output 8 9 2 9" xfId="19999" xr:uid="{00000000-0005-0000-0000-0000A54D0000}"/>
    <cellStyle name="Output 8 9 2 9 2" xfId="20000" xr:uid="{00000000-0005-0000-0000-0000A64D0000}"/>
    <cellStyle name="Output 8 9 3" xfId="20001" xr:uid="{00000000-0005-0000-0000-0000A74D0000}"/>
    <cellStyle name="Output 8 9 3 10" xfId="20002" xr:uid="{00000000-0005-0000-0000-0000A84D0000}"/>
    <cellStyle name="Output 8 9 3 10 2" xfId="20003" xr:uid="{00000000-0005-0000-0000-0000A94D0000}"/>
    <cellStyle name="Output 8 9 3 11" xfId="20004" xr:uid="{00000000-0005-0000-0000-0000AA4D0000}"/>
    <cellStyle name="Output 8 9 3 11 2" xfId="20005" xr:uid="{00000000-0005-0000-0000-0000AB4D0000}"/>
    <cellStyle name="Output 8 9 3 12" xfId="20006" xr:uid="{00000000-0005-0000-0000-0000AC4D0000}"/>
    <cellStyle name="Output 8 9 3 12 2" xfId="20007" xr:uid="{00000000-0005-0000-0000-0000AD4D0000}"/>
    <cellStyle name="Output 8 9 3 13" xfId="20008" xr:uid="{00000000-0005-0000-0000-0000AE4D0000}"/>
    <cellStyle name="Output 8 9 3 13 2" xfId="20009" xr:uid="{00000000-0005-0000-0000-0000AF4D0000}"/>
    <cellStyle name="Output 8 9 3 14" xfId="20010" xr:uid="{00000000-0005-0000-0000-0000B04D0000}"/>
    <cellStyle name="Output 8 9 3 14 2" xfId="20011" xr:uid="{00000000-0005-0000-0000-0000B14D0000}"/>
    <cellStyle name="Output 8 9 3 15" xfId="20012" xr:uid="{00000000-0005-0000-0000-0000B24D0000}"/>
    <cellStyle name="Output 8 9 3 15 2" xfId="20013" xr:uid="{00000000-0005-0000-0000-0000B34D0000}"/>
    <cellStyle name="Output 8 9 3 16" xfId="20014" xr:uid="{00000000-0005-0000-0000-0000B44D0000}"/>
    <cellStyle name="Output 8 9 3 2" xfId="20015" xr:uid="{00000000-0005-0000-0000-0000B54D0000}"/>
    <cellStyle name="Output 8 9 3 2 2" xfId="20016" xr:uid="{00000000-0005-0000-0000-0000B64D0000}"/>
    <cellStyle name="Output 8 9 3 3" xfId="20017" xr:uid="{00000000-0005-0000-0000-0000B74D0000}"/>
    <cellStyle name="Output 8 9 3 3 2" xfId="20018" xr:uid="{00000000-0005-0000-0000-0000B84D0000}"/>
    <cellStyle name="Output 8 9 3 4" xfId="20019" xr:uid="{00000000-0005-0000-0000-0000B94D0000}"/>
    <cellStyle name="Output 8 9 3 4 2" xfId="20020" xr:uid="{00000000-0005-0000-0000-0000BA4D0000}"/>
    <cellStyle name="Output 8 9 3 5" xfId="20021" xr:uid="{00000000-0005-0000-0000-0000BB4D0000}"/>
    <cellStyle name="Output 8 9 3 5 2" xfId="20022" xr:uid="{00000000-0005-0000-0000-0000BC4D0000}"/>
    <cellStyle name="Output 8 9 3 6" xfId="20023" xr:uid="{00000000-0005-0000-0000-0000BD4D0000}"/>
    <cellStyle name="Output 8 9 3 6 2" xfId="20024" xr:uid="{00000000-0005-0000-0000-0000BE4D0000}"/>
    <cellStyle name="Output 8 9 3 7" xfId="20025" xr:uid="{00000000-0005-0000-0000-0000BF4D0000}"/>
    <cellStyle name="Output 8 9 3 7 2" xfId="20026" xr:uid="{00000000-0005-0000-0000-0000C04D0000}"/>
    <cellStyle name="Output 8 9 3 8" xfId="20027" xr:uid="{00000000-0005-0000-0000-0000C14D0000}"/>
    <cellStyle name="Output 8 9 3 8 2" xfId="20028" xr:uid="{00000000-0005-0000-0000-0000C24D0000}"/>
    <cellStyle name="Output 8 9 3 9" xfId="20029" xr:uid="{00000000-0005-0000-0000-0000C34D0000}"/>
    <cellStyle name="Output 8 9 3 9 2" xfId="20030" xr:uid="{00000000-0005-0000-0000-0000C44D0000}"/>
    <cellStyle name="Output 8 9 4" xfId="20031" xr:uid="{00000000-0005-0000-0000-0000C54D0000}"/>
    <cellStyle name="Output 8 9 4 10" xfId="20032" xr:uid="{00000000-0005-0000-0000-0000C64D0000}"/>
    <cellStyle name="Output 8 9 4 10 2" xfId="20033" xr:uid="{00000000-0005-0000-0000-0000C74D0000}"/>
    <cellStyle name="Output 8 9 4 11" xfId="20034" xr:uid="{00000000-0005-0000-0000-0000C84D0000}"/>
    <cellStyle name="Output 8 9 4 11 2" xfId="20035" xr:uid="{00000000-0005-0000-0000-0000C94D0000}"/>
    <cellStyle name="Output 8 9 4 12" xfId="20036" xr:uid="{00000000-0005-0000-0000-0000CA4D0000}"/>
    <cellStyle name="Output 8 9 4 12 2" xfId="20037" xr:uid="{00000000-0005-0000-0000-0000CB4D0000}"/>
    <cellStyle name="Output 8 9 4 13" xfId="20038" xr:uid="{00000000-0005-0000-0000-0000CC4D0000}"/>
    <cellStyle name="Output 8 9 4 13 2" xfId="20039" xr:uid="{00000000-0005-0000-0000-0000CD4D0000}"/>
    <cellStyle name="Output 8 9 4 14" xfId="20040" xr:uid="{00000000-0005-0000-0000-0000CE4D0000}"/>
    <cellStyle name="Output 8 9 4 14 2" xfId="20041" xr:uid="{00000000-0005-0000-0000-0000CF4D0000}"/>
    <cellStyle name="Output 8 9 4 15" xfId="20042" xr:uid="{00000000-0005-0000-0000-0000D04D0000}"/>
    <cellStyle name="Output 8 9 4 15 2" xfId="20043" xr:uid="{00000000-0005-0000-0000-0000D14D0000}"/>
    <cellStyle name="Output 8 9 4 16" xfId="20044" xr:uid="{00000000-0005-0000-0000-0000D24D0000}"/>
    <cellStyle name="Output 8 9 4 2" xfId="20045" xr:uid="{00000000-0005-0000-0000-0000D34D0000}"/>
    <cellStyle name="Output 8 9 4 2 2" xfId="20046" xr:uid="{00000000-0005-0000-0000-0000D44D0000}"/>
    <cellStyle name="Output 8 9 4 3" xfId="20047" xr:uid="{00000000-0005-0000-0000-0000D54D0000}"/>
    <cellStyle name="Output 8 9 4 3 2" xfId="20048" xr:uid="{00000000-0005-0000-0000-0000D64D0000}"/>
    <cellStyle name="Output 8 9 4 4" xfId="20049" xr:uid="{00000000-0005-0000-0000-0000D74D0000}"/>
    <cellStyle name="Output 8 9 4 4 2" xfId="20050" xr:uid="{00000000-0005-0000-0000-0000D84D0000}"/>
    <cellStyle name="Output 8 9 4 5" xfId="20051" xr:uid="{00000000-0005-0000-0000-0000D94D0000}"/>
    <cellStyle name="Output 8 9 4 5 2" xfId="20052" xr:uid="{00000000-0005-0000-0000-0000DA4D0000}"/>
    <cellStyle name="Output 8 9 4 6" xfId="20053" xr:uid="{00000000-0005-0000-0000-0000DB4D0000}"/>
    <cellStyle name="Output 8 9 4 6 2" xfId="20054" xr:uid="{00000000-0005-0000-0000-0000DC4D0000}"/>
    <cellStyle name="Output 8 9 4 7" xfId="20055" xr:uid="{00000000-0005-0000-0000-0000DD4D0000}"/>
    <cellStyle name="Output 8 9 4 7 2" xfId="20056" xr:uid="{00000000-0005-0000-0000-0000DE4D0000}"/>
    <cellStyle name="Output 8 9 4 8" xfId="20057" xr:uid="{00000000-0005-0000-0000-0000DF4D0000}"/>
    <cellStyle name="Output 8 9 4 8 2" xfId="20058" xr:uid="{00000000-0005-0000-0000-0000E04D0000}"/>
    <cellStyle name="Output 8 9 4 9" xfId="20059" xr:uid="{00000000-0005-0000-0000-0000E14D0000}"/>
    <cellStyle name="Output 8 9 4 9 2" xfId="20060" xr:uid="{00000000-0005-0000-0000-0000E24D0000}"/>
    <cellStyle name="Output 8 9 5" xfId="20061" xr:uid="{00000000-0005-0000-0000-0000E34D0000}"/>
    <cellStyle name="Output 8 9 5 10" xfId="20062" xr:uid="{00000000-0005-0000-0000-0000E44D0000}"/>
    <cellStyle name="Output 8 9 5 10 2" xfId="20063" xr:uid="{00000000-0005-0000-0000-0000E54D0000}"/>
    <cellStyle name="Output 8 9 5 11" xfId="20064" xr:uid="{00000000-0005-0000-0000-0000E64D0000}"/>
    <cellStyle name="Output 8 9 5 11 2" xfId="20065" xr:uid="{00000000-0005-0000-0000-0000E74D0000}"/>
    <cellStyle name="Output 8 9 5 12" xfId="20066" xr:uid="{00000000-0005-0000-0000-0000E84D0000}"/>
    <cellStyle name="Output 8 9 5 12 2" xfId="20067" xr:uid="{00000000-0005-0000-0000-0000E94D0000}"/>
    <cellStyle name="Output 8 9 5 13" xfId="20068" xr:uid="{00000000-0005-0000-0000-0000EA4D0000}"/>
    <cellStyle name="Output 8 9 5 13 2" xfId="20069" xr:uid="{00000000-0005-0000-0000-0000EB4D0000}"/>
    <cellStyle name="Output 8 9 5 14" xfId="20070" xr:uid="{00000000-0005-0000-0000-0000EC4D0000}"/>
    <cellStyle name="Output 8 9 5 2" xfId="20071" xr:uid="{00000000-0005-0000-0000-0000ED4D0000}"/>
    <cellStyle name="Output 8 9 5 2 2" xfId="20072" xr:uid="{00000000-0005-0000-0000-0000EE4D0000}"/>
    <cellStyle name="Output 8 9 5 3" xfId="20073" xr:uid="{00000000-0005-0000-0000-0000EF4D0000}"/>
    <cellStyle name="Output 8 9 5 3 2" xfId="20074" xr:uid="{00000000-0005-0000-0000-0000F04D0000}"/>
    <cellStyle name="Output 8 9 5 4" xfId="20075" xr:uid="{00000000-0005-0000-0000-0000F14D0000}"/>
    <cellStyle name="Output 8 9 5 4 2" xfId="20076" xr:uid="{00000000-0005-0000-0000-0000F24D0000}"/>
    <cellStyle name="Output 8 9 5 5" xfId="20077" xr:uid="{00000000-0005-0000-0000-0000F34D0000}"/>
    <cellStyle name="Output 8 9 5 5 2" xfId="20078" xr:uid="{00000000-0005-0000-0000-0000F44D0000}"/>
    <cellStyle name="Output 8 9 5 6" xfId="20079" xr:uid="{00000000-0005-0000-0000-0000F54D0000}"/>
    <cellStyle name="Output 8 9 5 6 2" xfId="20080" xr:uid="{00000000-0005-0000-0000-0000F64D0000}"/>
    <cellStyle name="Output 8 9 5 7" xfId="20081" xr:uid="{00000000-0005-0000-0000-0000F74D0000}"/>
    <cellStyle name="Output 8 9 5 7 2" xfId="20082" xr:uid="{00000000-0005-0000-0000-0000F84D0000}"/>
    <cellStyle name="Output 8 9 5 8" xfId="20083" xr:uid="{00000000-0005-0000-0000-0000F94D0000}"/>
    <cellStyle name="Output 8 9 5 8 2" xfId="20084" xr:uid="{00000000-0005-0000-0000-0000FA4D0000}"/>
    <cellStyle name="Output 8 9 5 9" xfId="20085" xr:uid="{00000000-0005-0000-0000-0000FB4D0000}"/>
    <cellStyle name="Output 8 9 5 9 2" xfId="20086" xr:uid="{00000000-0005-0000-0000-0000FC4D0000}"/>
    <cellStyle name="Output 8 9 6" xfId="20087" xr:uid="{00000000-0005-0000-0000-0000FD4D0000}"/>
    <cellStyle name="Output 8 9 6 2" xfId="20088" xr:uid="{00000000-0005-0000-0000-0000FE4D0000}"/>
    <cellStyle name="Output 8 9 7" xfId="20089" xr:uid="{00000000-0005-0000-0000-0000FF4D0000}"/>
    <cellStyle name="Output 8 9 7 2" xfId="20090" xr:uid="{00000000-0005-0000-0000-0000004E0000}"/>
    <cellStyle name="Output 8 9 8" xfId="20091" xr:uid="{00000000-0005-0000-0000-0000014E0000}"/>
    <cellStyle name="Output 8 9 8 2" xfId="20092" xr:uid="{00000000-0005-0000-0000-0000024E0000}"/>
    <cellStyle name="Output 8 9 9" xfId="20093" xr:uid="{00000000-0005-0000-0000-0000034E0000}"/>
    <cellStyle name="Output 8 9 9 2" xfId="20094" xr:uid="{00000000-0005-0000-0000-0000044E0000}"/>
    <cellStyle name="Output 9" xfId="20095" xr:uid="{00000000-0005-0000-0000-0000054E0000}"/>
    <cellStyle name="Output 9 10" xfId="20096" xr:uid="{00000000-0005-0000-0000-0000064E0000}"/>
    <cellStyle name="Output 9 10 10" xfId="20097" xr:uid="{00000000-0005-0000-0000-0000074E0000}"/>
    <cellStyle name="Output 9 10 10 2" xfId="20098" xr:uid="{00000000-0005-0000-0000-0000084E0000}"/>
    <cellStyle name="Output 9 10 11" xfId="20099" xr:uid="{00000000-0005-0000-0000-0000094E0000}"/>
    <cellStyle name="Output 9 10 11 2" xfId="20100" xr:uid="{00000000-0005-0000-0000-00000A4E0000}"/>
    <cellStyle name="Output 9 10 12" xfId="20101" xr:uid="{00000000-0005-0000-0000-00000B4E0000}"/>
    <cellStyle name="Output 9 10 12 2" xfId="20102" xr:uid="{00000000-0005-0000-0000-00000C4E0000}"/>
    <cellStyle name="Output 9 10 13" xfId="20103" xr:uid="{00000000-0005-0000-0000-00000D4E0000}"/>
    <cellStyle name="Output 9 10 13 2" xfId="20104" xr:uid="{00000000-0005-0000-0000-00000E4E0000}"/>
    <cellStyle name="Output 9 10 14" xfId="20105" xr:uid="{00000000-0005-0000-0000-00000F4E0000}"/>
    <cellStyle name="Output 9 10 14 2" xfId="20106" xr:uid="{00000000-0005-0000-0000-0000104E0000}"/>
    <cellStyle name="Output 9 10 15" xfId="20107" xr:uid="{00000000-0005-0000-0000-0000114E0000}"/>
    <cellStyle name="Output 9 10 15 2" xfId="20108" xr:uid="{00000000-0005-0000-0000-0000124E0000}"/>
    <cellStyle name="Output 9 10 16" xfId="20109" xr:uid="{00000000-0005-0000-0000-0000134E0000}"/>
    <cellStyle name="Output 9 10 16 2" xfId="20110" xr:uid="{00000000-0005-0000-0000-0000144E0000}"/>
    <cellStyle name="Output 9 10 17" xfId="20111" xr:uid="{00000000-0005-0000-0000-0000154E0000}"/>
    <cellStyle name="Output 9 10 17 2" xfId="20112" xr:uid="{00000000-0005-0000-0000-0000164E0000}"/>
    <cellStyle name="Output 9 10 18" xfId="20113" xr:uid="{00000000-0005-0000-0000-0000174E0000}"/>
    <cellStyle name="Output 9 10 2" xfId="20114" xr:uid="{00000000-0005-0000-0000-0000184E0000}"/>
    <cellStyle name="Output 9 10 2 2" xfId="20115" xr:uid="{00000000-0005-0000-0000-0000194E0000}"/>
    <cellStyle name="Output 9 10 3" xfId="20116" xr:uid="{00000000-0005-0000-0000-00001A4E0000}"/>
    <cellStyle name="Output 9 10 3 2" xfId="20117" xr:uid="{00000000-0005-0000-0000-00001B4E0000}"/>
    <cellStyle name="Output 9 10 4" xfId="20118" xr:uid="{00000000-0005-0000-0000-00001C4E0000}"/>
    <cellStyle name="Output 9 10 4 2" xfId="20119" xr:uid="{00000000-0005-0000-0000-00001D4E0000}"/>
    <cellStyle name="Output 9 10 5" xfId="20120" xr:uid="{00000000-0005-0000-0000-00001E4E0000}"/>
    <cellStyle name="Output 9 10 5 2" xfId="20121" xr:uid="{00000000-0005-0000-0000-00001F4E0000}"/>
    <cellStyle name="Output 9 10 6" xfId="20122" xr:uid="{00000000-0005-0000-0000-0000204E0000}"/>
    <cellStyle name="Output 9 10 6 2" xfId="20123" xr:uid="{00000000-0005-0000-0000-0000214E0000}"/>
    <cellStyle name="Output 9 10 7" xfId="20124" xr:uid="{00000000-0005-0000-0000-0000224E0000}"/>
    <cellStyle name="Output 9 10 7 2" xfId="20125" xr:uid="{00000000-0005-0000-0000-0000234E0000}"/>
    <cellStyle name="Output 9 10 8" xfId="20126" xr:uid="{00000000-0005-0000-0000-0000244E0000}"/>
    <cellStyle name="Output 9 10 8 2" xfId="20127" xr:uid="{00000000-0005-0000-0000-0000254E0000}"/>
    <cellStyle name="Output 9 10 9" xfId="20128" xr:uid="{00000000-0005-0000-0000-0000264E0000}"/>
    <cellStyle name="Output 9 10 9 2" xfId="20129" xr:uid="{00000000-0005-0000-0000-0000274E0000}"/>
    <cellStyle name="Output 9 11" xfId="20130" xr:uid="{00000000-0005-0000-0000-0000284E0000}"/>
    <cellStyle name="Output 9 11 10" xfId="20131" xr:uid="{00000000-0005-0000-0000-0000294E0000}"/>
    <cellStyle name="Output 9 11 10 2" xfId="20132" xr:uid="{00000000-0005-0000-0000-00002A4E0000}"/>
    <cellStyle name="Output 9 11 11" xfId="20133" xr:uid="{00000000-0005-0000-0000-00002B4E0000}"/>
    <cellStyle name="Output 9 11 11 2" xfId="20134" xr:uid="{00000000-0005-0000-0000-00002C4E0000}"/>
    <cellStyle name="Output 9 11 12" xfId="20135" xr:uid="{00000000-0005-0000-0000-00002D4E0000}"/>
    <cellStyle name="Output 9 11 12 2" xfId="20136" xr:uid="{00000000-0005-0000-0000-00002E4E0000}"/>
    <cellStyle name="Output 9 11 13" xfId="20137" xr:uid="{00000000-0005-0000-0000-00002F4E0000}"/>
    <cellStyle name="Output 9 11 13 2" xfId="20138" xr:uid="{00000000-0005-0000-0000-0000304E0000}"/>
    <cellStyle name="Output 9 11 14" xfId="20139" xr:uid="{00000000-0005-0000-0000-0000314E0000}"/>
    <cellStyle name="Output 9 11 14 2" xfId="20140" xr:uid="{00000000-0005-0000-0000-0000324E0000}"/>
    <cellStyle name="Output 9 11 15" xfId="20141" xr:uid="{00000000-0005-0000-0000-0000334E0000}"/>
    <cellStyle name="Output 9 11 15 2" xfId="20142" xr:uid="{00000000-0005-0000-0000-0000344E0000}"/>
    <cellStyle name="Output 9 11 16" xfId="20143" xr:uid="{00000000-0005-0000-0000-0000354E0000}"/>
    <cellStyle name="Output 9 11 16 2" xfId="20144" xr:uid="{00000000-0005-0000-0000-0000364E0000}"/>
    <cellStyle name="Output 9 11 17" xfId="20145" xr:uid="{00000000-0005-0000-0000-0000374E0000}"/>
    <cellStyle name="Output 9 11 17 2" xfId="20146" xr:uid="{00000000-0005-0000-0000-0000384E0000}"/>
    <cellStyle name="Output 9 11 18" xfId="20147" xr:uid="{00000000-0005-0000-0000-0000394E0000}"/>
    <cellStyle name="Output 9 11 2" xfId="20148" xr:uid="{00000000-0005-0000-0000-00003A4E0000}"/>
    <cellStyle name="Output 9 11 2 2" xfId="20149" xr:uid="{00000000-0005-0000-0000-00003B4E0000}"/>
    <cellStyle name="Output 9 11 3" xfId="20150" xr:uid="{00000000-0005-0000-0000-00003C4E0000}"/>
    <cellStyle name="Output 9 11 3 2" xfId="20151" xr:uid="{00000000-0005-0000-0000-00003D4E0000}"/>
    <cellStyle name="Output 9 11 4" xfId="20152" xr:uid="{00000000-0005-0000-0000-00003E4E0000}"/>
    <cellStyle name="Output 9 11 4 2" xfId="20153" xr:uid="{00000000-0005-0000-0000-00003F4E0000}"/>
    <cellStyle name="Output 9 11 5" xfId="20154" xr:uid="{00000000-0005-0000-0000-0000404E0000}"/>
    <cellStyle name="Output 9 11 5 2" xfId="20155" xr:uid="{00000000-0005-0000-0000-0000414E0000}"/>
    <cellStyle name="Output 9 11 6" xfId="20156" xr:uid="{00000000-0005-0000-0000-0000424E0000}"/>
    <cellStyle name="Output 9 11 6 2" xfId="20157" xr:uid="{00000000-0005-0000-0000-0000434E0000}"/>
    <cellStyle name="Output 9 11 7" xfId="20158" xr:uid="{00000000-0005-0000-0000-0000444E0000}"/>
    <cellStyle name="Output 9 11 7 2" xfId="20159" xr:uid="{00000000-0005-0000-0000-0000454E0000}"/>
    <cellStyle name="Output 9 11 8" xfId="20160" xr:uid="{00000000-0005-0000-0000-0000464E0000}"/>
    <cellStyle name="Output 9 11 8 2" xfId="20161" xr:uid="{00000000-0005-0000-0000-0000474E0000}"/>
    <cellStyle name="Output 9 11 9" xfId="20162" xr:uid="{00000000-0005-0000-0000-0000484E0000}"/>
    <cellStyle name="Output 9 11 9 2" xfId="20163" xr:uid="{00000000-0005-0000-0000-0000494E0000}"/>
    <cellStyle name="Output 9 12" xfId="20164" xr:uid="{00000000-0005-0000-0000-00004A4E0000}"/>
    <cellStyle name="Output 9 12 10" xfId="20165" xr:uid="{00000000-0005-0000-0000-00004B4E0000}"/>
    <cellStyle name="Output 9 12 10 2" xfId="20166" xr:uid="{00000000-0005-0000-0000-00004C4E0000}"/>
    <cellStyle name="Output 9 12 11" xfId="20167" xr:uid="{00000000-0005-0000-0000-00004D4E0000}"/>
    <cellStyle name="Output 9 12 11 2" xfId="20168" xr:uid="{00000000-0005-0000-0000-00004E4E0000}"/>
    <cellStyle name="Output 9 12 12" xfId="20169" xr:uid="{00000000-0005-0000-0000-00004F4E0000}"/>
    <cellStyle name="Output 9 12 12 2" xfId="20170" xr:uid="{00000000-0005-0000-0000-0000504E0000}"/>
    <cellStyle name="Output 9 12 13" xfId="20171" xr:uid="{00000000-0005-0000-0000-0000514E0000}"/>
    <cellStyle name="Output 9 12 13 2" xfId="20172" xr:uid="{00000000-0005-0000-0000-0000524E0000}"/>
    <cellStyle name="Output 9 12 14" xfId="20173" xr:uid="{00000000-0005-0000-0000-0000534E0000}"/>
    <cellStyle name="Output 9 12 14 2" xfId="20174" xr:uid="{00000000-0005-0000-0000-0000544E0000}"/>
    <cellStyle name="Output 9 12 15" xfId="20175" xr:uid="{00000000-0005-0000-0000-0000554E0000}"/>
    <cellStyle name="Output 9 12 15 2" xfId="20176" xr:uid="{00000000-0005-0000-0000-0000564E0000}"/>
    <cellStyle name="Output 9 12 16" xfId="20177" xr:uid="{00000000-0005-0000-0000-0000574E0000}"/>
    <cellStyle name="Output 9 12 2" xfId="20178" xr:uid="{00000000-0005-0000-0000-0000584E0000}"/>
    <cellStyle name="Output 9 12 2 2" xfId="20179" xr:uid="{00000000-0005-0000-0000-0000594E0000}"/>
    <cellStyle name="Output 9 12 3" xfId="20180" xr:uid="{00000000-0005-0000-0000-00005A4E0000}"/>
    <cellStyle name="Output 9 12 3 2" xfId="20181" xr:uid="{00000000-0005-0000-0000-00005B4E0000}"/>
    <cellStyle name="Output 9 12 4" xfId="20182" xr:uid="{00000000-0005-0000-0000-00005C4E0000}"/>
    <cellStyle name="Output 9 12 4 2" xfId="20183" xr:uid="{00000000-0005-0000-0000-00005D4E0000}"/>
    <cellStyle name="Output 9 12 5" xfId="20184" xr:uid="{00000000-0005-0000-0000-00005E4E0000}"/>
    <cellStyle name="Output 9 12 5 2" xfId="20185" xr:uid="{00000000-0005-0000-0000-00005F4E0000}"/>
    <cellStyle name="Output 9 12 6" xfId="20186" xr:uid="{00000000-0005-0000-0000-0000604E0000}"/>
    <cellStyle name="Output 9 12 6 2" xfId="20187" xr:uid="{00000000-0005-0000-0000-0000614E0000}"/>
    <cellStyle name="Output 9 12 7" xfId="20188" xr:uid="{00000000-0005-0000-0000-0000624E0000}"/>
    <cellStyle name="Output 9 12 7 2" xfId="20189" xr:uid="{00000000-0005-0000-0000-0000634E0000}"/>
    <cellStyle name="Output 9 12 8" xfId="20190" xr:uid="{00000000-0005-0000-0000-0000644E0000}"/>
    <cellStyle name="Output 9 12 8 2" xfId="20191" xr:uid="{00000000-0005-0000-0000-0000654E0000}"/>
    <cellStyle name="Output 9 12 9" xfId="20192" xr:uid="{00000000-0005-0000-0000-0000664E0000}"/>
    <cellStyle name="Output 9 12 9 2" xfId="20193" xr:uid="{00000000-0005-0000-0000-0000674E0000}"/>
    <cellStyle name="Output 9 13" xfId="20194" xr:uid="{00000000-0005-0000-0000-0000684E0000}"/>
    <cellStyle name="Output 9 13 10" xfId="20195" xr:uid="{00000000-0005-0000-0000-0000694E0000}"/>
    <cellStyle name="Output 9 13 10 2" xfId="20196" xr:uid="{00000000-0005-0000-0000-00006A4E0000}"/>
    <cellStyle name="Output 9 13 11" xfId="20197" xr:uid="{00000000-0005-0000-0000-00006B4E0000}"/>
    <cellStyle name="Output 9 13 11 2" xfId="20198" xr:uid="{00000000-0005-0000-0000-00006C4E0000}"/>
    <cellStyle name="Output 9 13 12" xfId="20199" xr:uid="{00000000-0005-0000-0000-00006D4E0000}"/>
    <cellStyle name="Output 9 13 12 2" xfId="20200" xr:uid="{00000000-0005-0000-0000-00006E4E0000}"/>
    <cellStyle name="Output 9 13 13" xfId="20201" xr:uid="{00000000-0005-0000-0000-00006F4E0000}"/>
    <cellStyle name="Output 9 13 13 2" xfId="20202" xr:uid="{00000000-0005-0000-0000-0000704E0000}"/>
    <cellStyle name="Output 9 13 14" xfId="20203" xr:uid="{00000000-0005-0000-0000-0000714E0000}"/>
    <cellStyle name="Output 9 13 14 2" xfId="20204" xr:uid="{00000000-0005-0000-0000-0000724E0000}"/>
    <cellStyle name="Output 9 13 15" xfId="20205" xr:uid="{00000000-0005-0000-0000-0000734E0000}"/>
    <cellStyle name="Output 9 13 15 2" xfId="20206" xr:uid="{00000000-0005-0000-0000-0000744E0000}"/>
    <cellStyle name="Output 9 13 16" xfId="20207" xr:uid="{00000000-0005-0000-0000-0000754E0000}"/>
    <cellStyle name="Output 9 13 2" xfId="20208" xr:uid="{00000000-0005-0000-0000-0000764E0000}"/>
    <cellStyle name="Output 9 13 2 2" xfId="20209" xr:uid="{00000000-0005-0000-0000-0000774E0000}"/>
    <cellStyle name="Output 9 13 3" xfId="20210" xr:uid="{00000000-0005-0000-0000-0000784E0000}"/>
    <cellStyle name="Output 9 13 3 2" xfId="20211" xr:uid="{00000000-0005-0000-0000-0000794E0000}"/>
    <cellStyle name="Output 9 13 4" xfId="20212" xr:uid="{00000000-0005-0000-0000-00007A4E0000}"/>
    <cellStyle name="Output 9 13 4 2" xfId="20213" xr:uid="{00000000-0005-0000-0000-00007B4E0000}"/>
    <cellStyle name="Output 9 13 5" xfId="20214" xr:uid="{00000000-0005-0000-0000-00007C4E0000}"/>
    <cellStyle name="Output 9 13 5 2" xfId="20215" xr:uid="{00000000-0005-0000-0000-00007D4E0000}"/>
    <cellStyle name="Output 9 13 6" xfId="20216" xr:uid="{00000000-0005-0000-0000-00007E4E0000}"/>
    <cellStyle name="Output 9 13 6 2" xfId="20217" xr:uid="{00000000-0005-0000-0000-00007F4E0000}"/>
    <cellStyle name="Output 9 13 7" xfId="20218" xr:uid="{00000000-0005-0000-0000-0000804E0000}"/>
    <cellStyle name="Output 9 13 7 2" xfId="20219" xr:uid="{00000000-0005-0000-0000-0000814E0000}"/>
    <cellStyle name="Output 9 13 8" xfId="20220" xr:uid="{00000000-0005-0000-0000-0000824E0000}"/>
    <cellStyle name="Output 9 13 8 2" xfId="20221" xr:uid="{00000000-0005-0000-0000-0000834E0000}"/>
    <cellStyle name="Output 9 13 9" xfId="20222" xr:uid="{00000000-0005-0000-0000-0000844E0000}"/>
    <cellStyle name="Output 9 13 9 2" xfId="20223" xr:uid="{00000000-0005-0000-0000-0000854E0000}"/>
    <cellStyle name="Output 9 14" xfId="20224" xr:uid="{00000000-0005-0000-0000-0000864E0000}"/>
    <cellStyle name="Output 9 14 10" xfId="20225" xr:uid="{00000000-0005-0000-0000-0000874E0000}"/>
    <cellStyle name="Output 9 14 10 2" xfId="20226" xr:uid="{00000000-0005-0000-0000-0000884E0000}"/>
    <cellStyle name="Output 9 14 11" xfId="20227" xr:uid="{00000000-0005-0000-0000-0000894E0000}"/>
    <cellStyle name="Output 9 14 11 2" xfId="20228" xr:uid="{00000000-0005-0000-0000-00008A4E0000}"/>
    <cellStyle name="Output 9 14 12" xfId="20229" xr:uid="{00000000-0005-0000-0000-00008B4E0000}"/>
    <cellStyle name="Output 9 14 12 2" xfId="20230" xr:uid="{00000000-0005-0000-0000-00008C4E0000}"/>
    <cellStyle name="Output 9 14 13" xfId="20231" xr:uid="{00000000-0005-0000-0000-00008D4E0000}"/>
    <cellStyle name="Output 9 14 13 2" xfId="20232" xr:uid="{00000000-0005-0000-0000-00008E4E0000}"/>
    <cellStyle name="Output 9 14 14" xfId="20233" xr:uid="{00000000-0005-0000-0000-00008F4E0000}"/>
    <cellStyle name="Output 9 14 14 2" xfId="20234" xr:uid="{00000000-0005-0000-0000-0000904E0000}"/>
    <cellStyle name="Output 9 14 15" xfId="20235" xr:uid="{00000000-0005-0000-0000-0000914E0000}"/>
    <cellStyle name="Output 9 14 2" xfId="20236" xr:uid="{00000000-0005-0000-0000-0000924E0000}"/>
    <cellStyle name="Output 9 14 2 2" xfId="20237" xr:uid="{00000000-0005-0000-0000-0000934E0000}"/>
    <cellStyle name="Output 9 14 3" xfId="20238" xr:uid="{00000000-0005-0000-0000-0000944E0000}"/>
    <cellStyle name="Output 9 14 3 2" xfId="20239" xr:uid="{00000000-0005-0000-0000-0000954E0000}"/>
    <cellStyle name="Output 9 14 4" xfId="20240" xr:uid="{00000000-0005-0000-0000-0000964E0000}"/>
    <cellStyle name="Output 9 14 4 2" xfId="20241" xr:uid="{00000000-0005-0000-0000-0000974E0000}"/>
    <cellStyle name="Output 9 14 5" xfId="20242" xr:uid="{00000000-0005-0000-0000-0000984E0000}"/>
    <cellStyle name="Output 9 14 5 2" xfId="20243" xr:uid="{00000000-0005-0000-0000-0000994E0000}"/>
    <cellStyle name="Output 9 14 6" xfId="20244" xr:uid="{00000000-0005-0000-0000-00009A4E0000}"/>
    <cellStyle name="Output 9 14 6 2" xfId="20245" xr:uid="{00000000-0005-0000-0000-00009B4E0000}"/>
    <cellStyle name="Output 9 14 7" xfId="20246" xr:uid="{00000000-0005-0000-0000-00009C4E0000}"/>
    <cellStyle name="Output 9 14 7 2" xfId="20247" xr:uid="{00000000-0005-0000-0000-00009D4E0000}"/>
    <cellStyle name="Output 9 14 8" xfId="20248" xr:uid="{00000000-0005-0000-0000-00009E4E0000}"/>
    <cellStyle name="Output 9 14 8 2" xfId="20249" xr:uid="{00000000-0005-0000-0000-00009F4E0000}"/>
    <cellStyle name="Output 9 14 9" xfId="20250" xr:uid="{00000000-0005-0000-0000-0000A04E0000}"/>
    <cellStyle name="Output 9 14 9 2" xfId="20251" xr:uid="{00000000-0005-0000-0000-0000A14E0000}"/>
    <cellStyle name="Output 9 15" xfId="20252" xr:uid="{00000000-0005-0000-0000-0000A24E0000}"/>
    <cellStyle name="Output 9 15 2" xfId="20253" xr:uid="{00000000-0005-0000-0000-0000A34E0000}"/>
    <cellStyle name="Output 9 16" xfId="20254" xr:uid="{00000000-0005-0000-0000-0000A44E0000}"/>
    <cellStyle name="Output 9 16 2" xfId="20255" xr:uid="{00000000-0005-0000-0000-0000A54E0000}"/>
    <cellStyle name="Output 9 17" xfId="20256" xr:uid="{00000000-0005-0000-0000-0000A64E0000}"/>
    <cellStyle name="Output 9 17 2" xfId="20257" xr:uid="{00000000-0005-0000-0000-0000A74E0000}"/>
    <cellStyle name="Output 9 18" xfId="20258" xr:uid="{00000000-0005-0000-0000-0000A84E0000}"/>
    <cellStyle name="Output 9 18 2" xfId="20259" xr:uid="{00000000-0005-0000-0000-0000A94E0000}"/>
    <cellStyle name="Output 9 19" xfId="20260" xr:uid="{00000000-0005-0000-0000-0000AA4E0000}"/>
    <cellStyle name="Output 9 19 2" xfId="20261" xr:uid="{00000000-0005-0000-0000-0000AB4E0000}"/>
    <cellStyle name="Output 9 2" xfId="20262" xr:uid="{00000000-0005-0000-0000-0000AC4E0000}"/>
    <cellStyle name="Output 9 2 10" xfId="20263" xr:uid="{00000000-0005-0000-0000-0000AD4E0000}"/>
    <cellStyle name="Output 9 2 10 10" xfId="20264" xr:uid="{00000000-0005-0000-0000-0000AE4E0000}"/>
    <cellStyle name="Output 9 2 10 10 2" xfId="20265" xr:uid="{00000000-0005-0000-0000-0000AF4E0000}"/>
    <cellStyle name="Output 9 2 10 11" xfId="20266" xr:uid="{00000000-0005-0000-0000-0000B04E0000}"/>
    <cellStyle name="Output 9 2 10 11 2" xfId="20267" xr:uid="{00000000-0005-0000-0000-0000B14E0000}"/>
    <cellStyle name="Output 9 2 10 12" xfId="20268" xr:uid="{00000000-0005-0000-0000-0000B24E0000}"/>
    <cellStyle name="Output 9 2 10 12 2" xfId="20269" xr:uid="{00000000-0005-0000-0000-0000B34E0000}"/>
    <cellStyle name="Output 9 2 10 13" xfId="20270" xr:uid="{00000000-0005-0000-0000-0000B44E0000}"/>
    <cellStyle name="Output 9 2 10 13 2" xfId="20271" xr:uid="{00000000-0005-0000-0000-0000B54E0000}"/>
    <cellStyle name="Output 9 2 10 14" xfId="20272" xr:uid="{00000000-0005-0000-0000-0000B64E0000}"/>
    <cellStyle name="Output 9 2 10 14 2" xfId="20273" xr:uid="{00000000-0005-0000-0000-0000B74E0000}"/>
    <cellStyle name="Output 9 2 10 15" xfId="20274" xr:uid="{00000000-0005-0000-0000-0000B84E0000}"/>
    <cellStyle name="Output 9 2 10 15 2" xfId="20275" xr:uid="{00000000-0005-0000-0000-0000B94E0000}"/>
    <cellStyle name="Output 9 2 10 16" xfId="20276" xr:uid="{00000000-0005-0000-0000-0000BA4E0000}"/>
    <cellStyle name="Output 9 2 10 16 2" xfId="20277" xr:uid="{00000000-0005-0000-0000-0000BB4E0000}"/>
    <cellStyle name="Output 9 2 10 17" xfId="20278" xr:uid="{00000000-0005-0000-0000-0000BC4E0000}"/>
    <cellStyle name="Output 9 2 10 17 2" xfId="20279" xr:uid="{00000000-0005-0000-0000-0000BD4E0000}"/>
    <cellStyle name="Output 9 2 10 18" xfId="20280" xr:uid="{00000000-0005-0000-0000-0000BE4E0000}"/>
    <cellStyle name="Output 9 2 10 2" xfId="20281" xr:uid="{00000000-0005-0000-0000-0000BF4E0000}"/>
    <cellStyle name="Output 9 2 10 2 2" xfId="20282" xr:uid="{00000000-0005-0000-0000-0000C04E0000}"/>
    <cellStyle name="Output 9 2 10 3" xfId="20283" xr:uid="{00000000-0005-0000-0000-0000C14E0000}"/>
    <cellStyle name="Output 9 2 10 3 2" xfId="20284" xr:uid="{00000000-0005-0000-0000-0000C24E0000}"/>
    <cellStyle name="Output 9 2 10 4" xfId="20285" xr:uid="{00000000-0005-0000-0000-0000C34E0000}"/>
    <cellStyle name="Output 9 2 10 4 2" xfId="20286" xr:uid="{00000000-0005-0000-0000-0000C44E0000}"/>
    <cellStyle name="Output 9 2 10 5" xfId="20287" xr:uid="{00000000-0005-0000-0000-0000C54E0000}"/>
    <cellStyle name="Output 9 2 10 5 2" xfId="20288" xr:uid="{00000000-0005-0000-0000-0000C64E0000}"/>
    <cellStyle name="Output 9 2 10 6" xfId="20289" xr:uid="{00000000-0005-0000-0000-0000C74E0000}"/>
    <cellStyle name="Output 9 2 10 6 2" xfId="20290" xr:uid="{00000000-0005-0000-0000-0000C84E0000}"/>
    <cellStyle name="Output 9 2 10 7" xfId="20291" xr:uid="{00000000-0005-0000-0000-0000C94E0000}"/>
    <cellStyle name="Output 9 2 10 7 2" xfId="20292" xr:uid="{00000000-0005-0000-0000-0000CA4E0000}"/>
    <cellStyle name="Output 9 2 10 8" xfId="20293" xr:uid="{00000000-0005-0000-0000-0000CB4E0000}"/>
    <cellStyle name="Output 9 2 10 8 2" xfId="20294" xr:uid="{00000000-0005-0000-0000-0000CC4E0000}"/>
    <cellStyle name="Output 9 2 10 9" xfId="20295" xr:uid="{00000000-0005-0000-0000-0000CD4E0000}"/>
    <cellStyle name="Output 9 2 10 9 2" xfId="20296" xr:uid="{00000000-0005-0000-0000-0000CE4E0000}"/>
    <cellStyle name="Output 9 2 11" xfId="20297" xr:uid="{00000000-0005-0000-0000-0000CF4E0000}"/>
    <cellStyle name="Output 9 2 11 10" xfId="20298" xr:uid="{00000000-0005-0000-0000-0000D04E0000}"/>
    <cellStyle name="Output 9 2 11 10 2" xfId="20299" xr:uid="{00000000-0005-0000-0000-0000D14E0000}"/>
    <cellStyle name="Output 9 2 11 11" xfId="20300" xr:uid="{00000000-0005-0000-0000-0000D24E0000}"/>
    <cellStyle name="Output 9 2 11 11 2" xfId="20301" xr:uid="{00000000-0005-0000-0000-0000D34E0000}"/>
    <cellStyle name="Output 9 2 11 12" xfId="20302" xr:uid="{00000000-0005-0000-0000-0000D44E0000}"/>
    <cellStyle name="Output 9 2 11 12 2" xfId="20303" xr:uid="{00000000-0005-0000-0000-0000D54E0000}"/>
    <cellStyle name="Output 9 2 11 13" xfId="20304" xr:uid="{00000000-0005-0000-0000-0000D64E0000}"/>
    <cellStyle name="Output 9 2 11 13 2" xfId="20305" xr:uid="{00000000-0005-0000-0000-0000D74E0000}"/>
    <cellStyle name="Output 9 2 11 14" xfId="20306" xr:uid="{00000000-0005-0000-0000-0000D84E0000}"/>
    <cellStyle name="Output 9 2 11 14 2" xfId="20307" xr:uid="{00000000-0005-0000-0000-0000D94E0000}"/>
    <cellStyle name="Output 9 2 11 15" xfId="20308" xr:uid="{00000000-0005-0000-0000-0000DA4E0000}"/>
    <cellStyle name="Output 9 2 11 15 2" xfId="20309" xr:uid="{00000000-0005-0000-0000-0000DB4E0000}"/>
    <cellStyle name="Output 9 2 11 16" xfId="20310" xr:uid="{00000000-0005-0000-0000-0000DC4E0000}"/>
    <cellStyle name="Output 9 2 11 2" xfId="20311" xr:uid="{00000000-0005-0000-0000-0000DD4E0000}"/>
    <cellStyle name="Output 9 2 11 2 2" xfId="20312" xr:uid="{00000000-0005-0000-0000-0000DE4E0000}"/>
    <cellStyle name="Output 9 2 11 3" xfId="20313" xr:uid="{00000000-0005-0000-0000-0000DF4E0000}"/>
    <cellStyle name="Output 9 2 11 3 2" xfId="20314" xr:uid="{00000000-0005-0000-0000-0000E04E0000}"/>
    <cellStyle name="Output 9 2 11 4" xfId="20315" xr:uid="{00000000-0005-0000-0000-0000E14E0000}"/>
    <cellStyle name="Output 9 2 11 4 2" xfId="20316" xr:uid="{00000000-0005-0000-0000-0000E24E0000}"/>
    <cellStyle name="Output 9 2 11 5" xfId="20317" xr:uid="{00000000-0005-0000-0000-0000E34E0000}"/>
    <cellStyle name="Output 9 2 11 5 2" xfId="20318" xr:uid="{00000000-0005-0000-0000-0000E44E0000}"/>
    <cellStyle name="Output 9 2 11 6" xfId="20319" xr:uid="{00000000-0005-0000-0000-0000E54E0000}"/>
    <cellStyle name="Output 9 2 11 6 2" xfId="20320" xr:uid="{00000000-0005-0000-0000-0000E64E0000}"/>
    <cellStyle name="Output 9 2 11 7" xfId="20321" xr:uid="{00000000-0005-0000-0000-0000E74E0000}"/>
    <cellStyle name="Output 9 2 11 7 2" xfId="20322" xr:uid="{00000000-0005-0000-0000-0000E84E0000}"/>
    <cellStyle name="Output 9 2 11 8" xfId="20323" xr:uid="{00000000-0005-0000-0000-0000E94E0000}"/>
    <cellStyle name="Output 9 2 11 8 2" xfId="20324" xr:uid="{00000000-0005-0000-0000-0000EA4E0000}"/>
    <cellStyle name="Output 9 2 11 9" xfId="20325" xr:uid="{00000000-0005-0000-0000-0000EB4E0000}"/>
    <cellStyle name="Output 9 2 11 9 2" xfId="20326" xr:uid="{00000000-0005-0000-0000-0000EC4E0000}"/>
    <cellStyle name="Output 9 2 12" xfId="20327" xr:uid="{00000000-0005-0000-0000-0000ED4E0000}"/>
    <cellStyle name="Output 9 2 12 10" xfId="20328" xr:uid="{00000000-0005-0000-0000-0000EE4E0000}"/>
    <cellStyle name="Output 9 2 12 10 2" xfId="20329" xr:uid="{00000000-0005-0000-0000-0000EF4E0000}"/>
    <cellStyle name="Output 9 2 12 11" xfId="20330" xr:uid="{00000000-0005-0000-0000-0000F04E0000}"/>
    <cellStyle name="Output 9 2 12 11 2" xfId="20331" xr:uid="{00000000-0005-0000-0000-0000F14E0000}"/>
    <cellStyle name="Output 9 2 12 12" xfId="20332" xr:uid="{00000000-0005-0000-0000-0000F24E0000}"/>
    <cellStyle name="Output 9 2 12 12 2" xfId="20333" xr:uid="{00000000-0005-0000-0000-0000F34E0000}"/>
    <cellStyle name="Output 9 2 12 13" xfId="20334" xr:uid="{00000000-0005-0000-0000-0000F44E0000}"/>
    <cellStyle name="Output 9 2 12 13 2" xfId="20335" xr:uid="{00000000-0005-0000-0000-0000F54E0000}"/>
    <cellStyle name="Output 9 2 12 14" xfId="20336" xr:uid="{00000000-0005-0000-0000-0000F64E0000}"/>
    <cellStyle name="Output 9 2 12 14 2" xfId="20337" xr:uid="{00000000-0005-0000-0000-0000F74E0000}"/>
    <cellStyle name="Output 9 2 12 15" xfId="20338" xr:uid="{00000000-0005-0000-0000-0000F84E0000}"/>
    <cellStyle name="Output 9 2 12 15 2" xfId="20339" xr:uid="{00000000-0005-0000-0000-0000F94E0000}"/>
    <cellStyle name="Output 9 2 12 16" xfId="20340" xr:uid="{00000000-0005-0000-0000-0000FA4E0000}"/>
    <cellStyle name="Output 9 2 12 2" xfId="20341" xr:uid="{00000000-0005-0000-0000-0000FB4E0000}"/>
    <cellStyle name="Output 9 2 12 2 2" xfId="20342" xr:uid="{00000000-0005-0000-0000-0000FC4E0000}"/>
    <cellStyle name="Output 9 2 12 3" xfId="20343" xr:uid="{00000000-0005-0000-0000-0000FD4E0000}"/>
    <cellStyle name="Output 9 2 12 3 2" xfId="20344" xr:uid="{00000000-0005-0000-0000-0000FE4E0000}"/>
    <cellStyle name="Output 9 2 12 4" xfId="20345" xr:uid="{00000000-0005-0000-0000-0000FF4E0000}"/>
    <cellStyle name="Output 9 2 12 4 2" xfId="20346" xr:uid="{00000000-0005-0000-0000-0000004F0000}"/>
    <cellStyle name="Output 9 2 12 5" xfId="20347" xr:uid="{00000000-0005-0000-0000-0000014F0000}"/>
    <cellStyle name="Output 9 2 12 5 2" xfId="20348" xr:uid="{00000000-0005-0000-0000-0000024F0000}"/>
    <cellStyle name="Output 9 2 12 6" xfId="20349" xr:uid="{00000000-0005-0000-0000-0000034F0000}"/>
    <cellStyle name="Output 9 2 12 6 2" xfId="20350" xr:uid="{00000000-0005-0000-0000-0000044F0000}"/>
    <cellStyle name="Output 9 2 12 7" xfId="20351" xr:uid="{00000000-0005-0000-0000-0000054F0000}"/>
    <cellStyle name="Output 9 2 12 7 2" xfId="20352" xr:uid="{00000000-0005-0000-0000-0000064F0000}"/>
    <cellStyle name="Output 9 2 12 8" xfId="20353" xr:uid="{00000000-0005-0000-0000-0000074F0000}"/>
    <cellStyle name="Output 9 2 12 8 2" xfId="20354" xr:uid="{00000000-0005-0000-0000-0000084F0000}"/>
    <cellStyle name="Output 9 2 12 9" xfId="20355" xr:uid="{00000000-0005-0000-0000-0000094F0000}"/>
    <cellStyle name="Output 9 2 12 9 2" xfId="20356" xr:uid="{00000000-0005-0000-0000-00000A4F0000}"/>
    <cellStyle name="Output 9 2 13" xfId="20357" xr:uid="{00000000-0005-0000-0000-00000B4F0000}"/>
    <cellStyle name="Output 9 2 13 10" xfId="20358" xr:uid="{00000000-0005-0000-0000-00000C4F0000}"/>
    <cellStyle name="Output 9 2 13 10 2" xfId="20359" xr:uid="{00000000-0005-0000-0000-00000D4F0000}"/>
    <cellStyle name="Output 9 2 13 11" xfId="20360" xr:uid="{00000000-0005-0000-0000-00000E4F0000}"/>
    <cellStyle name="Output 9 2 13 11 2" xfId="20361" xr:uid="{00000000-0005-0000-0000-00000F4F0000}"/>
    <cellStyle name="Output 9 2 13 12" xfId="20362" xr:uid="{00000000-0005-0000-0000-0000104F0000}"/>
    <cellStyle name="Output 9 2 13 12 2" xfId="20363" xr:uid="{00000000-0005-0000-0000-0000114F0000}"/>
    <cellStyle name="Output 9 2 13 13" xfId="20364" xr:uid="{00000000-0005-0000-0000-0000124F0000}"/>
    <cellStyle name="Output 9 2 13 13 2" xfId="20365" xr:uid="{00000000-0005-0000-0000-0000134F0000}"/>
    <cellStyle name="Output 9 2 13 14" xfId="20366" xr:uid="{00000000-0005-0000-0000-0000144F0000}"/>
    <cellStyle name="Output 9 2 13 14 2" xfId="20367" xr:uid="{00000000-0005-0000-0000-0000154F0000}"/>
    <cellStyle name="Output 9 2 13 15" xfId="20368" xr:uid="{00000000-0005-0000-0000-0000164F0000}"/>
    <cellStyle name="Output 9 2 13 2" xfId="20369" xr:uid="{00000000-0005-0000-0000-0000174F0000}"/>
    <cellStyle name="Output 9 2 13 2 2" xfId="20370" xr:uid="{00000000-0005-0000-0000-0000184F0000}"/>
    <cellStyle name="Output 9 2 13 3" xfId="20371" xr:uid="{00000000-0005-0000-0000-0000194F0000}"/>
    <cellStyle name="Output 9 2 13 3 2" xfId="20372" xr:uid="{00000000-0005-0000-0000-00001A4F0000}"/>
    <cellStyle name="Output 9 2 13 4" xfId="20373" xr:uid="{00000000-0005-0000-0000-00001B4F0000}"/>
    <cellStyle name="Output 9 2 13 4 2" xfId="20374" xr:uid="{00000000-0005-0000-0000-00001C4F0000}"/>
    <cellStyle name="Output 9 2 13 5" xfId="20375" xr:uid="{00000000-0005-0000-0000-00001D4F0000}"/>
    <cellStyle name="Output 9 2 13 5 2" xfId="20376" xr:uid="{00000000-0005-0000-0000-00001E4F0000}"/>
    <cellStyle name="Output 9 2 13 6" xfId="20377" xr:uid="{00000000-0005-0000-0000-00001F4F0000}"/>
    <cellStyle name="Output 9 2 13 6 2" xfId="20378" xr:uid="{00000000-0005-0000-0000-0000204F0000}"/>
    <cellStyle name="Output 9 2 13 7" xfId="20379" xr:uid="{00000000-0005-0000-0000-0000214F0000}"/>
    <cellStyle name="Output 9 2 13 7 2" xfId="20380" xr:uid="{00000000-0005-0000-0000-0000224F0000}"/>
    <cellStyle name="Output 9 2 13 8" xfId="20381" xr:uid="{00000000-0005-0000-0000-0000234F0000}"/>
    <cellStyle name="Output 9 2 13 8 2" xfId="20382" xr:uid="{00000000-0005-0000-0000-0000244F0000}"/>
    <cellStyle name="Output 9 2 13 9" xfId="20383" xr:uid="{00000000-0005-0000-0000-0000254F0000}"/>
    <cellStyle name="Output 9 2 13 9 2" xfId="20384" xr:uid="{00000000-0005-0000-0000-0000264F0000}"/>
    <cellStyle name="Output 9 2 14" xfId="20385" xr:uid="{00000000-0005-0000-0000-0000274F0000}"/>
    <cellStyle name="Output 9 2 14 2" xfId="20386" xr:uid="{00000000-0005-0000-0000-0000284F0000}"/>
    <cellStyle name="Output 9 2 15" xfId="20387" xr:uid="{00000000-0005-0000-0000-0000294F0000}"/>
    <cellStyle name="Output 9 2 15 2" xfId="20388" xr:uid="{00000000-0005-0000-0000-00002A4F0000}"/>
    <cellStyle name="Output 9 2 16" xfId="20389" xr:uid="{00000000-0005-0000-0000-00002B4F0000}"/>
    <cellStyle name="Output 9 2 16 2" xfId="20390" xr:uid="{00000000-0005-0000-0000-00002C4F0000}"/>
    <cellStyle name="Output 9 2 17" xfId="20391" xr:uid="{00000000-0005-0000-0000-00002D4F0000}"/>
    <cellStyle name="Output 9 2 17 2" xfId="20392" xr:uid="{00000000-0005-0000-0000-00002E4F0000}"/>
    <cellStyle name="Output 9 2 18" xfId="20393" xr:uid="{00000000-0005-0000-0000-00002F4F0000}"/>
    <cellStyle name="Output 9 2 18 2" xfId="20394" xr:uid="{00000000-0005-0000-0000-0000304F0000}"/>
    <cellStyle name="Output 9 2 19" xfId="20395" xr:uid="{00000000-0005-0000-0000-0000314F0000}"/>
    <cellStyle name="Output 9 2 19 2" xfId="20396" xr:uid="{00000000-0005-0000-0000-0000324F0000}"/>
    <cellStyle name="Output 9 2 2" xfId="20397" xr:uid="{00000000-0005-0000-0000-0000334F0000}"/>
    <cellStyle name="Output 9 2 2 10" xfId="20398" xr:uid="{00000000-0005-0000-0000-0000344F0000}"/>
    <cellStyle name="Output 9 2 2 10 2" xfId="20399" xr:uid="{00000000-0005-0000-0000-0000354F0000}"/>
    <cellStyle name="Output 9 2 2 11" xfId="20400" xr:uid="{00000000-0005-0000-0000-0000364F0000}"/>
    <cellStyle name="Output 9 2 2 11 2" xfId="20401" xr:uid="{00000000-0005-0000-0000-0000374F0000}"/>
    <cellStyle name="Output 9 2 2 12" xfId="20402" xr:uid="{00000000-0005-0000-0000-0000384F0000}"/>
    <cellStyle name="Output 9 2 2 12 2" xfId="20403" xr:uid="{00000000-0005-0000-0000-0000394F0000}"/>
    <cellStyle name="Output 9 2 2 13" xfId="20404" xr:uid="{00000000-0005-0000-0000-00003A4F0000}"/>
    <cellStyle name="Output 9 2 2 13 2" xfId="20405" xr:uid="{00000000-0005-0000-0000-00003B4F0000}"/>
    <cellStyle name="Output 9 2 2 14" xfId="20406" xr:uid="{00000000-0005-0000-0000-00003C4F0000}"/>
    <cellStyle name="Output 9 2 2 14 2" xfId="20407" xr:uid="{00000000-0005-0000-0000-00003D4F0000}"/>
    <cellStyle name="Output 9 2 2 15" xfId="20408" xr:uid="{00000000-0005-0000-0000-00003E4F0000}"/>
    <cellStyle name="Output 9 2 2 15 2" xfId="20409" xr:uid="{00000000-0005-0000-0000-00003F4F0000}"/>
    <cellStyle name="Output 9 2 2 16" xfId="20410" xr:uid="{00000000-0005-0000-0000-0000404F0000}"/>
    <cellStyle name="Output 9 2 2 16 2" xfId="20411" xr:uid="{00000000-0005-0000-0000-0000414F0000}"/>
    <cellStyle name="Output 9 2 2 17" xfId="20412" xr:uid="{00000000-0005-0000-0000-0000424F0000}"/>
    <cellStyle name="Output 9 2 2 17 2" xfId="20413" xr:uid="{00000000-0005-0000-0000-0000434F0000}"/>
    <cellStyle name="Output 9 2 2 18" xfId="20414" xr:uid="{00000000-0005-0000-0000-0000444F0000}"/>
    <cellStyle name="Output 9 2 2 18 2" xfId="20415" xr:uid="{00000000-0005-0000-0000-0000454F0000}"/>
    <cellStyle name="Output 9 2 2 19" xfId="20416" xr:uid="{00000000-0005-0000-0000-0000464F0000}"/>
    <cellStyle name="Output 9 2 2 19 2" xfId="20417" xr:uid="{00000000-0005-0000-0000-0000474F0000}"/>
    <cellStyle name="Output 9 2 2 2" xfId="20418" xr:uid="{00000000-0005-0000-0000-0000484F0000}"/>
    <cellStyle name="Output 9 2 2 2 10" xfId="20419" xr:uid="{00000000-0005-0000-0000-0000494F0000}"/>
    <cellStyle name="Output 9 2 2 2 10 2" xfId="20420" xr:uid="{00000000-0005-0000-0000-00004A4F0000}"/>
    <cellStyle name="Output 9 2 2 2 11" xfId="20421" xr:uid="{00000000-0005-0000-0000-00004B4F0000}"/>
    <cellStyle name="Output 9 2 2 2 11 2" xfId="20422" xr:uid="{00000000-0005-0000-0000-00004C4F0000}"/>
    <cellStyle name="Output 9 2 2 2 12" xfId="20423" xr:uid="{00000000-0005-0000-0000-00004D4F0000}"/>
    <cellStyle name="Output 9 2 2 2 12 2" xfId="20424" xr:uid="{00000000-0005-0000-0000-00004E4F0000}"/>
    <cellStyle name="Output 9 2 2 2 13" xfId="20425" xr:uid="{00000000-0005-0000-0000-00004F4F0000}"/>
    <cellStyle name="Output 9 2 2 2 13 2" xfId="20426" xr:uid="{00000000-0005-0000-0000-0000504F0000}"/>
    <cellStyle name="Output 9 2 2 2 14" xfId="20427" xr:uid="{00000000-0005-0000-0000-0000514F0000}"/>
    <cellStyle name="Output 9 2 2 2 14 2" xfId="20428" xr:uid="{00000000-0005-0000-0000-0000524F0000}"/>
    <cellStyle name="Output 9 2 2 2 15" xfId="20429" xr:uid="{00000000-0005-0000-0000-0000534F0000}"/>
    <cellStyle name="Output 9 2 2 2 15 2" xfId="20430" xr:uid="{00000000-0005-0000-0000-0000544F0000}"/>
    <cellStyle name="Output 9 2 2 2 16" xfId="20431" xr:uid="{00000000-0005-0000-0000-0000554F0000}"/>
    <cellStyle name="Output 9 2 2 2 16 2" xfId="20432" xr:uid="{00000000-0005-0000-0000-0000564F0000}"/>
    <cellStyle name="Output 9 2 2 2 17" xfId="20433" xr:uid="{00000000-0005-0000-0000-0000574F0000}"/>
    <cellStyle name="Output 9 2 2 2 17 2" xfId="20434" xr:uid="{00000000-0005-0000-0000-0000584F0000}"/>
    <cellStyle name="Output 9 2 2 2 18" xfId="20435" xr:uid="{00000000-0005-0000-0000-0000594F0000}"/>
    <cellStyle name="Output 9 2 2 2 18 2" xfId="20436" xr:uid="{00000000-0005-0000-0000-00005A4F0000}"/>
    <cellStyle name="Output 9 2 2 2 19" xfId="20437" xr:uid="{00000000-0005-0000-0000-00005B4F0000}"/>
    <cellStyle name="Output 9 2 2 2 2" xfId="20438" xr:uid="{00000000-0005-0000-0000-00005C4F0000}"/>
    <cellStyle name="Output 9 2 2 2 2 2" xfId="20439" xr:uid="{00000000-0005-0000-0000-00005D4F0000}"/>
    <cellStyle name="Output 9 2 2 2 3" xfId="20440" xr:uid="{00000000-0005-0000-0000-00005E4F0000}"/>
    <cellStyle name="Output 9 2 2 2 3 2" xfId="20441" xr:uid="{00000000-0005-0000-0000-00005F4F0000}"/>
    <cellStyle name="Output 9 2 2 2 4" xfId="20442" xr:uid="{00000000-0005-0000-0000-0000604F0000}"/>
    <cellStyle name="Output 9 2 2 2 4 2" xfId="20443" xr:uid="{00000000-0005-0000-0000-0000614F0000}"/>
    <cellStyle name="Output 9 2 2 2 5" xfId="20444" xr:uid="{00000000-0005-0000-0000-0000624F0000}"/>
    <cellStyle name="Output 9 2 2 2 5 2" xfId="20445" xr:uid="{00000000-0005-0000-0000-0000634F0000}"/>
    <cellStyle name="Output 9 2 2 2 6" xfId="20446" xr:uid="{00000000-0005-0000-0000-0000644F0000}"/>
    <cellStyle name="Output 9 2 2 2 6 2" xfId="20447" xr:uid="{00000000-0005-0000-0000-0000654F0000}"/>
    <cellStyle name="Output 9 2 2 2 7" xfId="20448" xr:uid="{00000000-0005-0000-0000-0000664F0000}"/>
    <cellStyle name="Output 9 2 2 2 7 2" xfId="20449" xr:uid="{00000000-0005-0000-0000-0000674F0000}"/>
    <cellStyle name="Output 9 2 2 2 8" xfId="20450" xr:uid="{00000000-0005-0000-0000-0000684F0000}"/>
    <cellStyle name="Output 9 2 2 2 8 2" xfId="20451" xr:uid="{00000000-0005-0000-0000-0000694F0000}"/>
    <cellStyle name="Output 9 2 2 2 9" xfId="20452" xr:uid="{00000000-0005-0000-0000-00006A4F0000}"/>
    <cellStyle name="Output 9 2 2 2 9 2" xfId="20453" xr:uid="{00000000-0005-0000-0000-00006B4F0000}"/>
    <cellStyle name="Output 9 2 2 20" xfId="20454" xr:uid="{00000000-0005-0000-0000-00006C4F0000}"/>
    <cellStyle name="Output 9 2 2 3" xfId="20455" xr:uid="{00000000-0005-0000-0000-00006D4F0000}"/>
    <cellStyle name="Output 9 2 2 3 10" xfId="20456" xr:uid="{00000000-0005-0000-0000-00006E4F0000}"/>
    <cellStyle name="Output 9 2 2 3 10 2" xfId="20457" xr:uid="{00000000-0005-0000-0000-00006F4F0000}"/>
    <cellStyle name="Output 9 2 2 3 11" xfId="20458" xr:uid="{00000000-0005-0000-0000-0000704F0000}"/>
    <cellStyle name="Output 9 2 2 3 11 2" xfId="20459" xr:uid="{00000000-0005-0000-0000-0000714F0000}"/>
    <cellStyle name="Output 9 2 2 3 12" xfId="20460" xr:uid="{00000000-0005-0000-0000-0000724F0000}"/>
    <cellStyle name="Output 9 2 2 3 12 2" xfId="20461" xr:uid="{00000000-0005-0000-0000-0000734F0000}"/>
    <cellStyle name="Output 9 2 2 3 13" xfId="20462" xr:uid="{00000000-0005-0000-0000-0000744F0000}"/>
    <cellStyle name="Output 9 2 2 3 13 2" xfId="20463" xr:uid="{00000000-0005-0000-0000-0000754F0000}"/>
    <cellStyle name="Output 9 2 2 3 14" xfId="20464" xr:uid="{00000000-0005-0000-0000-0000764F0000}"/>
    <cellStyle name="Output 9 2 2 3 14 2" xfId="20465" xr:uid="{00000000-0005-0000-0000-0000774F0000}"/>
    <cellStyle name="Output 9 2 2 3 15" xfId="20466" xr:uid="{00000000-0005-0000-0000-0000784F0000}"/>
    <cellStyle name="Output 9 2 2 3 15 2" xfId="20467" xr:uid="{00000000-0005-0000-0000-0000794F0000}"/>
    <cellStyle name="Output 9 2 2 3 16" xfId="20468" xr:uid="{00000000-0005-0000-0000-00007A4F0000}"/>
    <cellStyle name="Output 9 2 2 3 16 2" xfId="20469" xr:uid="{00000000-0005-0000-0000-00007B4F0000}"/>
    <cellStyle name="Output 9 2 2 3 17" xfId="20470" xr:uid="{00000000-0005-0000-0000-00007C4F0000}"/>
    <cellStyle name="Output 9 2 2 3 17 2" xfId="20471" xr:uid="{00000000-0005-0000-0000-00007D4F0000}"/>
    <cellStyle name="Output 9 2 2 3 18" xfId="20472" xr:uid="{00000000-0005-0000-0000-00007E4F0000}"/>
    <cellStyle name="Output 9 2 2 3 18 2" xfId="20473" xr:uid="{00000000-0005-0000-0000-00007F4F0000}"/>
    <cellStyle name="Output 9 2 2 3 19" xfId="20474" xr:uid="{00000000-0005-0000-0000-0000804F0000}"/>
    <cellStyle name="Output 9 2 2 3 2" xfId="20475" xr:uid="{00000000-0005-0000-0000-0000814F0000}"/>
    <cellStyle name="Output 9 2 2 3 2 2" xfId="20476" xr:uid="{00000000-0005-0000-0000-0000824F0000}"/>
    <cellStyle name="Output 9 2 2 3 3" xfId="20477" xr:uid="{00000000-0005-0000-0000-0000834F0000}"/>
    <cellStyle name="Output 9 2 2 3 3 2" xfId="20478" xr:uid="{00000000-0005-0000-0000-0000844F0000}"/>
    <cellStyle name="Output 9 2 2 3 4" xfId="20479" xr:uid="{00000000-0005-0000-0000-0000854F0000}"/>
    <cellStyle name="Output 9 2 2 3 4 2" xfId="20480" xr:uid="{00000000-0005-0000-0000-0000864F0000}"/>
    <cellStyle name="Output 9 2 2 3 5" xfId="20481" xr:uid="{00000000-0005-0000-0000-0000874F0000}"/>
    <cellStyle name="Output 9 2 2 3 5 2" xfId="20482" xr:uid="{00000000-0005-0000-0000-0000884F0000}"/>
    <cellStyle name="Output 9 2 2 3 6" xfId="20483" xr:uid="{00000000-0005-0000-0000-0000894F0000}"/>
    <cellStyle name="Output 9 2 2 3 6 2" xfId="20484" xr:uid="{00000000-0005-0000-0000-00008A4F0000}"/>
    <cellStyle name="Output 9 2 2 3 7" xfId="20485" xr:uid="{00000000-0005-0000-0000-00008B4F0000}"/>
    <cellStyle name="Output 9 2 2 3 7 2" xfId="20486" xr:uid="{00000000-0005-0000-0000-00008C4F0000}"/>
    <cellStyle name="Output 9 2 2 3 8" xfId="20487" xr:uid="{00000000-0005-0000-0000-00008D4F0000}"/>
    <cellStyle name="Output 9 2 2 3 8 2" xfId="20488" xr:uid="{00000000-0005-0000-0000-00008E4F0000}"/>
    <cellStyle name="Output 9 2 2 3 9" xfId="20489" xr:uid="{00000000-0005-0000-0000-00008F4F0000}"/>
    <cellStyle name="Output 9 2 2 3 9 2" xfId="20490" xr:uid="{00000000-0005-0000-0000-0000904F0000}"/>
    <cellStyle name="Output 9 2 2 4" xfId="20491" xr:uid="{00000000-0005-0000-0000-0000914F0000}"/>
    <cellStyle name="Output 9 2 2 4 10" xfId="20492" xr:uid="{00000000-0005-0000-0000-0000924F0000}"/>
    <cellStyle name="Output 9 2 2 4 10 2" xfId="20493" xr:uid="{00000000-0005-0000-0000-0000934F0000}"/>
    <cellStyle name="Output 9 2 2 4 11" xfId="20494" xr:uid="{00000000-0005-0000-0000-0000944F0000}"/>
    <cellStyle name="Output 9 2 2 4 11 2" xfId="20495" xr:uid="{00000000-0005-0000-0000-0000954F0000}"/>
    <cellStyle name="Output 9 2 2 4 12" xfId="20496" xr:uid="{00000000-0005-0000-0000-0000964F0000}"/>
    <cellStyle name="Output 9 2 2 4 12 2" xfId="20497" xr:uid="{00000000-0005-0000-0000-0000974F0000}"/>
    <cellStyle name="Output 9 2 2 4 13" xfId="20498" xr:uid="{00000000-0005-0000-0000-0000984F0000}"/>
    <cellStyle name="Output 9 2 2 4 13 2" xfId="20499" xr:uid="{00000000-0005-0000-0000-0000994F0000}"/>
    <cellStyle name="Output 9 2 2 4 14" xfId="20500" xr:uid="{00000000-0005-0000-0000-00009A4F0000}"/>
    <cellStyle name="Output 9 2 2 4 14 2" xfId="20501" xr:uid="{00000000-0005-0000-0000-00009B4F0000}"/>
    <cellStyle name="Output 9 2 2 4 15" xfId="20502" xr:uid="{00000000-0005-0000-0000-00009C4F0000}"/>
    <cellStyle name="Output 9 2 2 4 15 2" xfId="20503" xr:uid="{00000000-0005-0000-0000-00009D4F0000}"/>
    <cellStyle name="Output 9 2 2 4 16" xfId="20504" xr:uid="{00000000-0005-0000-0000-00009E4F0000}"/>
    <cellStyle name="Output 9 2 2 4 2" xfId="20505" xr:uid="{00000000-0005-0000-0000-00009F4F0000}"/>
    <cellStyle name="Output 9 2 2 4 2 2" xfId="20506" xr:uid="{00000000-0005-0000-0000-0000A04F0000}"/>
    <cellStyle name="Output 9 2 2 4 3" xfId="20507" xr:uid="{00000000-0005-0000-0000-0000A14F0000}"/>
    <cellStyle name="Output 9 2 2 4 3 2" xfId="20508" xr:uid="{00000000-0005-0000-0000-0000A24F0000}"/>
    <cellStyle name="Output 9 2 2 4 4" xfId="20509" xr:uid="{00000000-0005-0000-0000-0000A34F0000}"/>
    <cellStyle name="Output 9 2 2 4 4 2" xfId="20510" xr:uid="{00000000-0005-0000-0000-0000A44F0000}"/>
    <cellStyle name="Output 9 2 2 4 5" xfId="20511" xr:uid="{00000000-0005-0000-0000-0000A54F0000}"/>
    <cellStyle name="Output 9 2 2 4 5 2" xfId="20512" xr:uid="{00000000-0005-0000-0000-0000A64F0000}"/>
    <cellStyle name="Output 9 2 2 4 6" xfId="20513" xr:uid="{00000000-0005-0000-0000-0000A74F0000}"/>
    <cellStyle name="Output 9 2 2 4 6 2" xfId="20514" xr:uid="{00000000-0005-0000-0000-0000A84F0000}"/>
    <cellStyle name="Output 9 2 2 4 7" xfId="20515" xr:uid="{00000000-0005-0000-0000-0000A94F0000}"/>
    <cellStyle name="Output 9 2 2 4 7 2" xfId="20516" xr:uid="{00000000-0005-0000-0000-0000AA4F0000}"/>
    <cellStyle name="Output 9 2 2 4 8" xfId="20517" xr:uid="{00000000-0005-0000-0000-0000AB4F0000}"/>
    <cellStyle name="Output 9 2 2 4 8 2" xfId="20518" xr:uid="{00000000-0005-0000-0000-0000AC4F0000}"/>
    <cellStyle name="Output 9 2 2 4 9" xfId="20519" xr:uid="{00000000-0005-0000-0000-0000AD4F0000}"/>
    <cellStyle name="Output 9 2 2 4 9 2" xfId="20520" xr:uid="{00000000-0005-0000-0000-0000AE4F0000}"/>
    <cellStyle name="Output 9 2 2 5" xfId="20521" xr:uid="{00000000-0005-0000-0000-0000AF4F0000}"/>
    <cellStyle name="Output 9 2 2 5 10" xfId="20522" xr:uid="{00000000-0005-0000-0000-0000B04F0000}"/>
    <cellStyle name="Output 9 2 2 5 10 2" xfId="20523" xr:uid="{00000000-0005-0000-0000-0000B14F0000}"/>
    <cellStyle name="Output 9 2 2 5 11" xfId="20524" xr:uid="{00000000-0005-0000-0000-0000B24F0000}"/>
    <cellStyle name="Output 9 2 2 5 11 2" xfId="20525" xr:uid="{00000000-0005-0000-0000-0000B34F0000}"/>
    <cellStyle name="Output 9 2 2 5 12" xfId="20526" xr:uid="{00000000-0005-0000-0000-0000B44F0000}"/>
    <cellStyle name="Output 9 2 2 5 12 2" xfId="20527" xr:uid="{00000000-0005-0000-0000-0000B54F0000}"/>
    <cellStyle name="Output 9 2 2 5 13" xfId="20528" xr:uid="{00000000-0005-0000-0000-0000B64F0000}"/>
    <cellStyle name="Output 9 2 2 5 13 2" xfId="20529" xr:uid="{00000000-0005-0000-0000-0000B74F0000}"/>
    <cellStyle name="Output 9 2 2 5 14" xfId="20530" xr:uid="{00000000-0005-0000-0000-0000B84F0000}"/>
    <cellStyle name="Output 9 2 2 5 14 2" xfId="20531" xr:uid="{00000000-0005-0000-0000-0000B94F0000}"/>
    <cellStyle name="Output 9 2 2 5 15" xfId="20532" xr:uid="{00000000-0005-0000-0000-0000BA4F0000}"/>
    <cellStyle name="Output 9 2 2 5 15 2" xfId="20533" xr:uid="{00000000-0005-0000-0000-0000BB4F0000}"/>
    <cellStyle name="Output 9 2 2 5 16" xfId="20534" xr:uid="{00000000-0005-0000-0000-0000BC4F0000}"/>
    <cellStyle name="Output 9 2 2 5 2" xfId="20535" xr:uid="{00000000-0005-0000-0000-0000BD4F0000}"/>
    <cellStyle name="Output 9 2 2 5 2 2" xfId="20536" xr:uid="{00000000-0005-0000-0000-0000BE4F0000}"/>
    <cellStyle name="Output 9 2 2 5 3" xfId="20537" xr:uid="{00000000-0005-0000-0000-0000BF4F0000}"/>
    <cellStyle name="Output 9 2 2 5 3 2" xfId="20538" xr:uid="{00000000-0005-0000-0000-0000C04F0000}"/>
    <cellStyle name="Output 9 2 2 5 4" xfId="20539" xr:uid="{00000000-0005-0000-0000-0000C14F0000}"/>
    <cellStyle name="Output 9 2 2 5 4 2" xfId="20540" xr:uid="{00000000-0005-0000-0000-0000C24F0000}"/>
    <cellStyle name="Output 9 2 2 5 5" xfId="20541" xr:uid="{00000000-0005-0000-0000-0000C34F0000}"/>
    <cellStyle name="Output 9 2 2 5 5 2" xfId="20542" xr:uid="{00000000-0005-0000-0000-0000C44F0000}"/>
    <cellStyle name="Output 9 2 2 5 6" xfId="20543" xr:uid="{00000000-0005-0000-0000-0000C54F0000}"/>
    <cellStyle name="Output 9 2 2 5 6 2" xfId="20544" xr:uid="{00000000-0005-0000-0000-0000C64F0000}"/>
    <cellStyle name="Output 9 2 2 5 7" xfId="20545" xr:uid="{00000000-0005-0000-0000-0000C74F0000}"/>
    <cellStyle name="Output 9 2 2 5 7 2" xfId="20546" xr:uid="{00000000-0005-0000-0000-0000C84F0000}"/>
    <cellStyle name="Output 9 2 2 5 8" xfId="20547" xr:uid="{00000000-0005-0000-0000-0000C94F0000}"/>
    <cellStyle name="Output 9 2 2 5 8 2" xfId="20548" xr:uid="{00000000-0005-0000-0000-0000CA4F0000}"/>
    <cellStyle name="Output 9 2 2 5 9" xfId="20549" xr:uid="{00000000-0005-0000-0000-0000CB4F0000}"/>
    <cellStyle name="Output 9 2 2 5 9 2" xfId="20550" xr:uid="{00000000-0005-0000-0000-0000CC4F0000}"/>
    <cellStyle name="Output 9 2 2 6" xfId="20551" xr:uid="{00000000-0005-0000-0000-0000CD4F0000}"/>
    <cellStyle name="Output 9 2 2 6 10" xfId="20552" xr:uid="{00000000-0005-0000-0000-0000CE4F0000}"/>
    <cellStyle name="Output 9 2 2 6 10 2" xfId="20553" xr:uid="{00000000-0005-0000-0000-0000CF4F0000}"/>
    <cellStyle name="Output 9 2 2 6 11" xfId="20554" xr:uid="{00000000-0005-0000-0000-0000D04F0000}"/>
    <cellStyle name="Output 9 2 2 6 11 2" xfId="20555" xr:uid="{00000000-0005-0000-0000-0000D14F0000}"/>
    <cellStyle name="Output 9 2 2 6 12" xfId="20556" xr:uid="{00000000-0005-0000-0000-0000D24F0000}"/>
    <cellStyle name="Output 9 2 2 6 12 2" xfId="20557" xr:uid="{00000000-0005-0000-0000-0000D34F0000}"/>
    <cellStyle name="Output 9 2 2 6 13" xfId="20558" xr:uid="{00000000-0005-0000-0000-0000D44F0000}"/>
    <cellStyle name="Output 9 2 2 6 13 2" xfId="20559" xr:uid="{00000000-0005-0000-0000-0000D54F0000}"/>
    <cellStyle name="Output 9 2 2 6 14" xfId="20560" xr:uid="{00000000-0005-0000-0000-0000D64F0000}"/>
    <cellStyle name="Output 9 2 2 6 14 2" xfId="20561" xr:uid="{00000000-0005-0000-0000-0000D74F0000}"/>
    <cellStyle name="Output 9 2 2 6 15" xfId="20562" xr:uid="{00000000-0005-0000-0000-0000D84F0000}"/>
    <cellStyle name="Output 9 2 2 6 2" xfId="20563" xr:uid="{00000000-0005-0000-0000-0000D94F0000}"/>
    <cellStyle name="Output 9 2 2 6 2 2" xfId="20564" xr:uid="{00000000-0005-0000-0000-0000DA4F0000}"/>
    <cellStyle name="Output 9 2 2 6 3" xfId="20565" xr:uid="{00000000-0005-0000-0000-0000DB4F0000}"/>
    <cellStyle name="Output 9 2 2 6 3 2" xfId="20566" xr:uid="{00000000-0005-0000-0000-0000DC4F0000}"/>
    <cellStyle name="Output 9 2 2 6 4" xfId="20567" xr:uid="{00000000-0005-0000-0000-0000DD4F0000}"/>
    <cellStyle name="Output 9 2 2 6 4 2" xfId="20568" xr:uid="{00000000-0005-0000-0000-0000DE4F0000}"/>
    <cellStyle name="Output 9 2 2 6 5" xfId="20569" xr:uid="{00000000-0005-0000-0000-0000DF4F0000}"/>
    <cellStyle name="Output 9 2 2 6 5 2" xfId="20570" xr:uid="{00000000-0005-0000-0000-0000E04F0000}"/>
    <cellStyle name="Output 9 2 2 6 6" xfId="20571" xr:uid="{00000000-0005-0000-0000-0000E14F0000}"/>
    <cellStyle name="Output 9 2 2 6 6 2" xfId="20572" xr:uid="{00000000-0005-0000-0000-0000E24F0000}"/>
    <cellStyle name="Output 9 2 2 6 7" xfId="20573" xr:uid="{00000000-0005-0000-0000-0000E34F0000}"/>
    <cellStyle name="Output 9 2 2 6 7 2" xfId="20574" xr:uid="{00000000-0005-0000-0000-0000E44F0000}"/>
    <cellStyle name="Output 9 2 2 6 8" xfId="20575" xr:uid="{00000000-0005-0000-0000-0000E54F0000}"/>
    <cellStyle name="Output 9 2 2 6 8 2" xfId="20576" xr:uid="{00000000-0005-0000-0000-0000E64F0000}"/>
    <cellStyle name="Output 9 2 2 6 9" xfId="20577" xr:uid="{00000000-0005-0000-0000-0000E74F0000}"/>
    <cellStyle name="Output 9 2 2 6 9 2" xfId="20578" xr:uid="{00000000-0005-0000-0000-0000E84F0000}"/>
    <cellStyle name="Output 9 2 2 7" xfId="20579" xr:uid="{00000000-0005-0000-0000-0000E94F0000}"/>
    <cellStyle name="Output 9 2 2 7 2" xfId="20580" xr:uid="{00000000-0005-0000-0000-0000EA4F0000}"/>
    <cellStyle name="Output 9 2 2 8" xfId="20581" xr:uid="{00000000-0005-0000-0000-0000EB4F0000}"/>
    <cellStyle name="Output 9 2 2 8 2" xfId="20582" xr:uid="{00000000-0005-0000-0000-0000EC4F0000}"/>
    <cellStyle name="Output 9 2 2 9" xfId="20583" xr:uid="{00000000-0005-0000-0000-0000ED4F0000}"/>
    <cellStyle name="Output 9 2 2 9 2" xfId="20584" xr:uid="{00000000-0005-0000-0000-0000EE4F0000}"/>
    <cellStyle name="Output 9 2 20" xfId="20585" xr:uid="{00000000-0005-0000-0000-0000EF4F0000}"/>
    <cellStyle name="Output 9 2 20 2" xfId="20586" xr:uid="{00000000-0005-0000-0000-0000F04F0000}"/>
    <cellStyle name="Output 9 2 21" xfId="20587" xr:uid="{00000000-0005-0000-0000-0000F14F0000}"/>
    <cellStyle name="Output 9 2 21 2" xfId="20588" xr:uid="{00000000-0005-0000-0000-0000F24F0000}"/>
    <cellStyle name="Output 9 2 22" xfId="20589" xr:uid="{00000000-0005-0000-0000-0000F34F0000}"/>
    <cellStyle name="Output 9 2 22 2" xfId="20590" xr:uid="{00000000-0005-0000-0000-0000F44F0000}"/>
    <cellStyle name="Output 9 2 23" xfId="20591" xr:uid="{00000000-0005-0000-0000-0000F54F0000}"/>
    <cellStyle name="Output 9 2 23 2" xfId="20592" xr:uid="{00000000-0005-0000-0000-0000F64F0000}"/>
    <cellStyle name="Output 9 2 24" xfId="20593" xr:uid="{00000000-0005-0000-0000-0000F74F0000}"/>
    <cellStyle name="Output 9 2 24 2" xfId="20594" xr:uid="{00000000-0005-0000-0000-0000F84F0000}"/>
    <cellStyle name="Output 9 2 25" xfId="20595" xr:uid="{00000000-0005-0000-0000-0000F94F0000}"/>
    <cellStyle name="Output 9 2 25 2" xfId="20596" xr:uid="{00000000-0005-0000-0000-0000FA4F0000}"/>
    <cellStyle name="Output 9 2 26" xfId="20597" xr:uid="{00000000-0005-0000-0000-0000FB4F0000}"/>
    <cellStyle name="Output 9 2 26 2" xfId="20598" xr:uid="{00000000-0005-0000-0000-0000FC4F0000}"/>
    <cellStyle name="Output 9 2 27" xfId="20599" xr:uid="{00000000-0005-0000-0000-0000FD4F0000}"/>
    <cellStyle name="Output 9 2 3" xfId="20600" xr:uid="{00000000-0005-0000-0000-0000FE4F0000}"/>
    <cellStyle name="Output 9 2 3 10" xfId="20601" xr:uid="{00000000-0005-0000-0000-0000FF4F0000}"/>
    <cellStyle name="Output 9 2 3 10 2" xfId="20602" xr:uid="{00000000-0005-0000-0000-000000500000}"/>
    <cellStyle name="Output 9 2 3 11" xfId="20603" xr:uid="{00000000-0005-0000-0000-000001500000}"/>
    <cellStyle name="Output 9 2 3 11 2" xfId="20604" xr:uid="{00000000-0005-0000-0000-000002500000}"/>
    <cellStyle name="Output 9 2 3 12" xfId="20605" xr:uid="{00000000-0005-0000-0000-000003500000}"/>
    <cellStyle name="Output 9 2 3 12 2" xfId="20606" xr:uid="{00000000-0005-0000-0000-000004500000}"/>
    <cellStyle name="Output 9 2 3 13" xfId="20607" xr:uid="{00000000-0005-0000-0000-000005500000}"/>
    <cellStyle name="Output 9 2 3 13 2" xfId="20608" xr:uid="{00000000-0005-0000-0000-000006500000}"/>
    <cellStyle name="Output 9 2 3 14" xfId="20609" xr:uid="{00000000-0005-0000-0000-000007500000}"/>
    <cellStyle name="Output 9 2 3 14 2" xfId="20610" xr:uid="{00000000-0005-0000-0000-000008500000}"/>
    <cellStyle name="Output 9 2 3 15" xfId="20611" xr:uid="{00000000-0005-0000-0000-000009500000}"/>
    <cellStyle name="Output 9 2 3 15 2" xfId="20612" xr:uid="{00000000-0005-0000-0000-00000A500000}"/>
    <cellStyle name="Output 9 2 3 16" xfId="20613" xr:uid="{00000000-0005-0000-0000-00000B500000}"/>
    <cellStyle name="Output 9 2 3 16 2" xfId="20614" xr:uid="{00000000-0005-0000-0000-00000C500000}"/>
    <cellStyle name="Output 9 2 3 17" xfId="20615" xr:uid="{00000000-0005-0000-0000-00000D500000}"/>
    <cellStyle name="Output 9 2 3 17 2" xfId="20616" xr:uid="{00000000-0005-0000-0000-00000E500000}"/>
    <cellStyle name="Output 9 2 3 18" xfId="20617" xr:uid="{00000000-0005-0000-0000-00000F500000}"/>
    <cellStyle name="Output 9 2 3 18 2" xfId="20618" xr:uid="{00000000-0005-0000-0000-000010500000}"/>
    <cellStyle name="Output 9 2 3 19" xfId="20619" xr:uid="{00000000-0005-0000-0000-000011500000}"/>
    <cellStyle name="Output 9 2 3 19 2" xfId="20620" xr:uid="{00000000-0005-0000-0000-000012500000}"/>
    <cellStyle name="Output 9 2 3 2" xfId="20621" xr:uid="{00000000-0005-0000-0000-000013500000}"/>
    <cellStyle name="Output 9 2 3 2 10" xfId="20622" xr:uid="{00000000-0005-0000-0000-000014500000}"/>
    <cellStyle name="Output 9 2 3 2 10 2" xfId="20623" xr:uid="{00000000-0005-0000-0000-000015500000}"/>
    <cellStyle name="Output 9 2 3 2 11" xfId="20624" xr:uid="{00000000-0005-0000-0000-000016500000}"/>
    <cellStyle name="Output 9 2 3 2 11 2" xfId="20625" xr:uid="{00000000-0005-0000-0000-000017500000}"/>
    <cellStyle name="Output 9 2 3 2 12" xfId="20626" xr:uid="{00000000-0005-0000-0000-000018500000}"/>
    <cellStyle name="Output 9 2 3 2 12 2" xfId="20627" xr:uid="{00000000-0005-0000-0000-000019500000}"/>
    <cellStyle name="Output 9 2 3 2 13" xfId="20628" xr:uid="{00000000-0005-0000-0000-00001A500000}"/>
    <cellStyle name="Output 9 2 3 2 13 2" xfId="20629" xr:uid="{00000000-0005-0000-0000-00001B500000}"/>
    <cellStyle name="Output 9 2 3 2 14" xfId="20630" xr:uid="{00000000-0005-0000-0000-00001C500000}"/>
    <cellStyle name="Output 9 2 3 2 14 2" xfId="20631" xr:uid="{00000000-0005-0000-0000-00001D500000}"/>
    <cellStyle name="Output 9 2 3 2 15" xfId="20632" xr:uid="{00000000-0005-0000-0000-00001E500000}"/>
    <cellStyle name="Output 9 2 3 2 15 2" xfId="20633" xr:uid="{00000000-0005-0000-0000-00001F500000}"/>
    <cellStyle name="Output 9 2 3 2 16" xfId="20634" xr:uid="{00000000-0005-0000-0000-000020500000}"/>
    <cellStyle name="Output 9 2 3 2 16 2" xfId="20635" xr:uid="{00000000-0005-0000-0000-000021500000}"/>
    <cellStyle name="Output 9 2 3 2 17" xfId="20636" xr:uid="{00000000-0005-0000-0000-000022500000}"/>
    <cellStyle name="Output 9 2 3 2 17 2" xfId="20637" xr:uid="{00000000-0005-0000-0000-000023500000}"/>
    <cellStyle name="Output 9 2 3 2 18" xfId="20638" xr:uid="{00000000-0005-0000-0000-000024500000}"/>
    <cellStyle name="Output 9 2 3 2 18 2" xfId="20639" xr:uid="{00000000-0005-0000-0000-000025500000}"/>
    <cellStyle name="Output 9 2 3 2 19" xfId="20640" xr:uid="{00000000-0005-0000-0000-000026500000}"/>
    <cellStyle name="Output 9 2 3 2 2" xfId="20641" xr:uid="{00000000-0005-0000-0000-000027500000}"/>
    <cellStyle name="Output 9 2 3 2 2 2" xfId="20642" xr:uid="{00000000-0005-0000-0000-000028500000}"/>
    <cellStyle name="Output 9 2 3 2 3" xfId="20643" xr:uid="{00000000-0005-0000-0000-000029500000}"/>
    <cellStyle name="Output 9 2 3 2 3 2" xfId="20644" xr:uid="{00000000-0005-0000-0000-00002A500000}"/>
    <cellStyle name="Output 9 2 3 2 4" xfId="20645" xr:uid="{00000000-0005-0000-0000-00002B500000}"/>
    <cellStyle name="Output 9 2 3 2 4 2" xfId="20646" xr:uid="{00000000-0005-0000-0000-00002C500000}"/>
    <cellStyle name="Output 9 2 3 2 5" xfId="20647" xr:uid="{00000000-0005-0000-0000-00002D500000}"/>
    <cellStyle name="Output 9 2 3 2 5 2" xfId="20648" xr:uid="{00000000-0005-0000-0000-00002E500000}"/>
    <cellStyle name="Output 9 2 3 2 6" xfId="20649" xr:uid="{00000000-0005-0000-0000-00002F500000}"/>
    <cellStyle name="Output 9 2 3 2 6 2" xfId="20650" xr:uid="{00000000-0005-0000-0000-000030500000}"/>
    <cellStyle name="Output 9 2 3 2 7" xfId="20651" xr:uid="{00000000-0005-0000-0000-000031500000}"/>
    <cellStyle name="Output 9 2 3 2 7 2" xfId="20652" xr:uid="{00000000-0005-0000-0000-000032500000}"/>
    <cellStyle name="Output 9 2 3 2 8" xfId="20653" xr:uid="{00000000-0005-0000-0000-000033500000}"/>
    <cellStyle name="Output 9 2 3 2 8 2" xfId="20654" xr:uid="{00000000-0005-0000-0000-000034500000}"/>
    <cellStyle name="Output 9 2 3 2 9" xfId="20655" xr:uid="{00000000-0005-0000-0000-000035500000}"/>
    <cellStyle name="Output 9 2 3 2 9 2" xfId="20656" xr:uid="{00000000-0005-0000-0000-000036500000}"/>
    <cellStyle name="Output 9 2 3 20" xfId="20657" xr:uid="{00000000-0005-0000-0000-000037500000}"/>
    <cellStyle name="Output 9 2 3 3" xfId="20658" xr:uid="{00000000-0005-0000-0000-000038500000}"/>
    <cellStyle name="Output 9 2 3 3 10" xfId="20659" xr:uid="{00000000-0005-0000-0000-000039500000}"/>
    <cellStyle name="Output 9 2 3 3 10 2" xfId="20660" xr:uid="{00000000-0005-0000-0000-00003A500000}"/>
    <cellStyle name="Output 9 2 3 3 11" xfId="20661" xr:uid="{00000000-0005-0000-0000-00003B500000}"/>
    <cellStyle name="Output 9 2 3 3 11 2" xfId="20662" xr:uid="{00000000-0005-0000-0000-00003C500000}"/>
    <cellStyle name="Output 9 2 3 3 12" xfId="20663" xr:uid="{00000000-0005-0000-0000-00003D500000}"/>
    <cellStyle name="Output 9 2 3 3 12 2" xfId="20664" xr:uid="{00000000-0005-0000-0000-00003E500000}"/>
    <cellStyle name="Output 9 2 3 3 13" xfId="20665" xr:uid="{00000000-0005-0000-0000-00003F500000}"/>
    <cellStyle name="Output 9 2 3 3 13 2" xfId="20666" xr:uid="{00000000-0005-0000-0000-000040500000}"/>
    <cellStyle name="Output 9 2 3 3 14" xfId="20667" xr:uid="{00000000-0005-0000-0000-000041500000}"/>
    <cellStyle name="Output 9 2 3 3 14 2" xfId="20668" xr:uid="{00000000-0005-0000-0000-000042500000}"/>
    <cellStyle name="Output 9 2 3 3 15" xfId="20669" xr:uid="{00000000-0005-0000-0000-000043500000}"/>
    <cellStyle name="Output 9 2 3 3 15 2" xfId="20670" xr:uid="{00000000-0005-0000-0000-000044500000}"/>
    <cellStyle name="Output 9 2 3 3 16" xfId="20671" xr:uid="{00000000-0005-0000-0000-000045500000}"/>
    <cellStyle name="Output 9 2 3 3 16 2" xfId="20672" xr:uid="{00000000-0005-0000-0000-000046500000}"/>
    <cellStyle name="Output 9 2 3 3 17" xfId="20673" xr:uid="{00000000-0005-0000-0000-000047500000}"/>
    <cellStyle name="Output 9 2 3 3 17 2" xfId="20674" xr:uid="{00000000-0005-0000-0000-000048500000}"/>
    <cellStyle name="Output 9 2 3 3 18" xfId="20675" xr:uid="{00000000-0005-0000-0000-000049500000}"/>
    <cellStyle name="Output 9 2 3 3 18 2" xfId="20676" xr:uid="{00000000-0005-0000-0000-00004A500000}"/>
    <cellStyle name="Output 9 2 3 3 19" xfId="20677" xr:uid="{00000000-0005-0000-0000-00004B500000}"/>
    <cellStyle name="Output 9 2 3 3 2" xfId="20678" xr:uid="{00000000-0005-0000-0000-00004C500000}"/>
    <cellStyle name="Output 9 2 3 3 2 2" xfId="20679" xr:uid="{00000000-0005-0000-0000-00004D500000}"/>
    <cellStyle name="Output 9 2 3 3 3" xfId="20680" xr:uid="{00000000-0005-0000-0000-00004E500000}"/>
    <cellStyle name="Output 9 2 3 3 3 2" xfId="20681" xr:uid="{00000000-0005-0000-0000-00004F500000}"/>
    <cellStyle name="Output 9 2 3 3 4" xfId="20682" xr:uid="{00000000-0005-0000-0000-000050500000}"/>
    <cellStyle name="Output 9 2 3 3 4 2" xfId="20683" xr:uid="{00000000-0005-0000-0000-000051500000}"/>
    <cellStyle name="Output 9 2 3 3 5" xfId="20684" xr:uid="{00000000-0005-0000-0000-000052500000}"/>
    <cellStyle name="Output 9 2 3 3 5 2" xfId="20685" xr:uid="{00000000-0005-0000-0000-000053500000}"/>
    <cellStyle name="Output 9 2 3 3 6" xfId="20686" xr:uid="{00000000-0005-0000-0000-000054500000}"/>
    <cellStyle name="Output 9 2 3 3 6 2" xfId="20687" xr:uid="{00000000-0005-0000-0000-000055500000}"/>
    <cellStyle name="Output 9 2 3 3 7" xfId="20688" xr:uid="{00000000-0005-0000-0000-000056500000}"/>
    <cellStyle name="Output 9 2 3 3 7 2" xfId="20689" xr:uid="{00000000-0005-0000-0000-000057500000}"/>
    <cellStyle name="Output 9 2 3 3 8" xfId="20690" xr:uid="{00000000-0005-0000-0000-000058500000}"/>
    <cellStyle name="Output 9 2 3 3 8 2" xfId="20691" xr:uid="{00000000-0005-0000-0000-000059500000}"/>
    <cellStyle name="Output 9 2 3 3 9" xfId="20692" xr:uid="{00000000-0005-0000-0000-00005A500000}"/>
    <cellStyle name="Output 9 2 3 3 9 2" xfId="20693" xr:uid="{00000000-0005-0000-0000-00005B500000}"/>
    <cellStyle name="Output 9 2 3 4" xfId="20694" xr:uid="{00000000-0005-0000-0000-00005C500000}"/>
    <cellStyle name="Output 9 2 3 4 10" xfId="20695" xr:uid="{00000000-0005-0000-0000-00005D500000}"/>
    <cellStyle name="Output 9 2 3 4 10 2" xfId="20696" xr:uid="{00000000-0005-0000-0000-00005E500000}"/>
    <cellStyle name="Output 9 2 3 4 11" xfId="20697" xr:uid="{00000000-0005-0000-0000-00005F500000}"/>
    <cellStyle name="Output 9 2 3 4 11 2" xfId="20698" xr:uid="{00000000-0005-0000-0000-000060500000}"/>
    <cellStyle name="Output 9 2 3 4 12" xfId="20699" xr:uid="{00000000-0005-0000-0000-000061500000}"/>
    <cellStyle name="Output 9 2 3 4 12 2" xfId="20700" xr:uid="{00000000-0005-0000-0000-000062500000}"/>
    <cellStyle name="Output 9 2 3 4 13" xfId="20701" xr:uid="{00000000-0005-0000-0000-000063500000}"/>
    <cellStyle name="Output 9 2 3 4 13 2" xfId="20702" xr:uid="{00000000-0005-0000-0000-000064500000}"/>
    <cellStyle name="Output 9 2 3 4 14" xfId="20703" xr:uid="{00000000-0005-0000-0000-000065500000}"/>
    <cellStyle name="Output 9 2 3 4 14 2" xfId="20704" xr:uid="{00000000-0005-0000-0000-000066500000}"/>
    <cellStyle name="Output 9 2 3 4 15" xfId="20705" xr:uid="{00000000-0005-0000-0000-000067500000}"/>
    <cellStyle name="Output 9 2 3 4 15 2" xfId="20706" xr:uid="{00000000-0005-0000-0000-000068500000}"/>
    <cellStyle name="Output 9 2 3 4 16" xfId="20707" xr:uid="{00000000-0005-0000-0000-000069500000}"/>
    <cellStyle name="Output 9 2 3 4 2" xfId="20708" xr:uid="{00000000-0005-0000-0000-00006A500000}"/>
    <cellStyle name="Output 9 2 3 4 2 2" xfId="20709" xr:uid="{00000000-0005-0000-0000-00006B500000}"/>
    <cellStyle name="Output 9 2 3 4 3" xfId="20710" xr:uid="{00000000-0005-0000-0000-00006C500000}"/>
    <cellStyle name="Output 9 2 3 4 3 2" xfId="20711" xr:uid="{00000000-0005-0000-0000-00006D500000}"/>
    <cellStyle name="Output 9 2 3 4 4" xfId="20712" xr:uid="{00000000-0005-0000-0000-00006E500000}"/>
    <cellStyle name="Output 9 2 3 4 4 2" xfId="20713" xr:uid="{00000000-0005-0000-0000-00006F500000}"/>
    <cellStyle name="Output 9 2 3 4 5" xfId="20714" xr:uid="{00000000-0005-0000-0000-000070500000}"/>
    <cellStyle name="Output 9 2 3 4 5 2" xfId="20715" xr:uid="{00000000-0005-0000-0000-000071500000}"/>
    <cellStyle name="Output 9 2 3 4 6" xfId="20716" xr:uid="{00000000-0005-0000-0000-000072500000}"/>
    <cellStyle name="Output 9 2 3 4 6 2" xfId="20717" xr:uid="{00000000-0005-0000-0000-000073500000}"/>
    <cellStyle name="Output 9 2 3 4 7" xfId="20718" xr:uid="{00000000-0005-0000-0000-000074500000}"/>
    <cellStyle name="Output 9 2 3 4 7 2" xfId="20719" xr:uid="{00000000-0005-0000-0000-000075500000}"/>
    <cellStyle name="Output 9 2 3 4 8" xfId="20720" xr:uid="{00000000-0005-0000-0000-000076500000}"/>
    <cellStyle name="Output 9 2 3 4 8 2" xfId="20721" xr:uid="{00000000-0005-0000-0000-000077500000}"/>
    <cellStyle name="Output 9 2 3 4 9" xfId="20722" xr:uid="{00000000-0005-0000-0000-000078500000}"/>
    <cellStyle name="Output 9 2 3 4 9 2" xfId="20723" xr:uid="{00000000-0005-0000-0000-000079500000}"/>
    <cellStyle name="Output 9 2 3 5" xfId="20724" xr:uid="{00000000-0005-0000-0000-00007A500000}"/>
    <cellStyle name="Output 9 2 3 5 10" xfId="20725" xr:uid="{00000000-0005-0000-0000-00007B500000}"/>
    <cellStyle name="Output 9 2 3 5 10 2" xfId="20726" xr:uid="{00000000-0005-0000-0000-00007C500000}"/>
    <cellStyle name="Output 9 2 3 5 11" xfId="20727" xr:uid="{00000000-0005-0000-0000-00007D500000}"/>
    <cellStyle name="Output 9 2 3 5 11 2" xfId="20728" xr:uid="{00000000-0005-0000-0000-00007E500000}"/>
    <cellStyle name="Output 9 2 3 5 12" xfId="20729" xr:uid="{00000000-0005-0000-0000-00007F500000}"/>
    <cellStyle name="Output 9 2 3 5 12 2" xfId="20730" xr:uid="{00000000-0005-0000-0000-000080500000}"/>
    <cellStyle name="Output 9 2 3 5 13" xfId="20731" xr:uid="{00000000-0005-0000-0000-000081500000}"/>
    <cellStyle name="Output 9 2 3 5 13 2" xfId="20732" xr:uid="{00000000-0005-0000-0000-000082500000}"/>
    <cellStyle name="Output 9 2 3 5 14" xfId="20733" xr:uid="{00000000-0005-0000-0000-000083500000}"/>
    <cellStyle name="Output 9 2 3 5 14 2" xfId="20734" xr:uid="{00000000-0005-0000-0000-000084500000}"/>
    <cellStyle name="Output 9 2 3 5 15" xfId="20735" xr:uid="{00000000-0005-0000-0000-000085500000}"/>
    <cellStyle name="Output 9 2 3 5 15 2" xfId="20736" xr:uid="{00000000-0005-0000-0000-000086500000}"/>
    <cellStyle name="Output 9 2 3 5 16" xfId="20737" xr:uid="{00000000-0005-0000-0000-000087500000}"/>
    <cellStyle name="Output 9 2 3 5 2" xfId="20738" xr:uid="{00000000-0005-0000-0000-000088500000}"/>
    <cellStyle name="Output 9 2 3 5 2 2" xfId="20739" xr:uid="{00000000-0005-0000-0000-000089500000}"/>
    <cellStyle name="Output 9 2 3 5 3" xfId="20740" xr:uid="{00000000-0005-0000-0000-00008A500000}"/>
    <cellStyle name="Output 9 2 3 5 3 2" xfId="20741" xr:uid="{00000000-0005-0000-0000-00008B500000}"/>
    <cellStyle name="Output 9 2 3 5 4" xfId="20742" xr:uid="{00000000-0005-0000-0000-00008C500000}"/>
    <cellStyle name="Output 9 2 3 5 4 2" xfId="20743" xr:uid="{00000000-0005-0000-0000-00008D500000}"/>
    <cellStyle name="Output 9 2 3 5 5" xfId="20744" xr:uid="{00000000-0005-0000-0000-00008E500000}"/>
    <cellStyle name="Output 9 2 3 5 5 2" xfId="20745" xr:uid="{00000000-0005-0000-0000-00008F500000}"/>
    <cellStyle name="Output 9 2 3 5 6" xfId="20746" xr:uid="{00000000-0005-0000-0000-000090500000}"/>
    <cellStyle name="Output 9 2 3 5 6 2" xfId="20747" xr:uid="{00000000-0005-0000-0000-000091500000}"/>
    <cellStyle name="Output 9 2 3 5 7" xfId="20748" xr:uid="{00000000-0005-0000-0000-000092500000}"/>
    <cellStyle name="Output 9 2 3 5 7 2" xfId="20749" xr:uid="{00000000-0005-0000-0000-000093500000}"/>
    <cellStyle name="Output 9 2 3 5 8" xfId="20750" xr:uid="{00000000-0005-0000-0000-000094500000}"/>
    <cellStyle name="Output 9 2 3 5 8 2" xfId="20751" xr:uid="{00000000-0005-0000-0000-000095500000}"/>
    <cellStyle name="Output 9 2 3 5 9" xfId="20752" xr:uid="{00000000-0005-0000-0000-000096500000}"/>
    <cellStyle name="Output 9 2 3 5 9 2" xfId="20753" xr:uid="{00000000-0005-0000-0000-000097500000}"/>
    <cellStyle name="Output 9 2 3 6" xfId="20754" xr:uid="{00000000-0005-0000-0000-000098500000}"/>
    <cellStyle name="Output 9 2 3 6 10" xfId="20755" xr:uid="{00000000-0005-0000-0000-000099500000}"/>
    <cellStyle name="Output 9 2 3 6 10 2" xfId="20756" xr:uid="{00000000-0005-0000-0000-00009A500000}"/>
    <cellStyle name="Output 9 2 3 6 11" xfId="20757" xr:uid="{00000000-0005-0000-0000-00009B500000}"/>
    <cellStyle name="Output 9 2 3 6 11 2" xfId="20758" xr:uid="{00000000-0005-0000-0000-00009C500000}"/>
    <cellStyle name="Output 9 2 3 6 12" xfId="20759" xr:uid="{00000000-0005-0000-0000-00009D500000}"/>
    <cellStyle name="Output 9 2 3 6 12 2" xfId="20760" xr:uid="{00000000-0005-0000-0000-00009E500000}"/>
    <cellStyle name="Output 9 2 3 6 13" xfId="20761" xr:uid="{00000000-0005-0000-0000-00009F500000}"/>
    <cellStyle name="Output 9 2 3 6 13 2" xfId="20762" xr:uid="{00000000-0005-0000-0000-0000A0500000}"/>
    <cellStyle name="Output 9 2 3 6 14" xfId="20763" xr:uid="{00000000-0005-0000-0000-0000A1500000}"/>
    <cellStyle name="Output 9 2 3 6 14 2" xfId="20764" xr:uid="{00000000-0005-0000-0000-0000A2500000}"/>
    <cellStyle name="Output 9 2 3 6 15" xfId="20765" xr:uid="{00000000-0005-0000-0000-0000A3500000}"/>
    <cellStyle name="Output 9 2 3 6 2" xfId="20766" xr:uid="{00000000-0005-0000-0000-0000A4500000}"/>
    <cellStyle name="Output 9 2 3 6 2 2" xfId="20767" xr:uid="{00000000-0005-0000-0000-0000A5500000}"/>
    <cellStyle name="Output 9 2 3 6 3" xfId="20768" xr:uid="{00000000-0005-0000-0000-0000A6500000}"/>
    <cellStyle name="Output 9 2 3 6 3 2" xfId="20769" xr:uid="{00000000-0005-0000-0000-0000A7500000}"/>
    <cellStyle name="Output 9 2 3 6 4" xfId="20770" xr:uid="{00000000-0005-0000-0000-0000A8500000}"/>
    <cellStyle name="Output 9 2 3 6 4 2" xfId="20771" xr:uid="{00000000-0005-0000-0000-0000A9500000}"/>
    <cellStyle name="Output 9 2 3 6 5" xfId="20772" xr:uid="{00000000-0005-0000-0000-0000AA500000}"/>
    <cellStyle name="Output 9 2 3 6 5 2" xfId="20773" xr:uid="{00000000-0005-0000-0000-0000AB500000}"/>
    <cellStyle name="Output 9 2 3 6 6" xfId="20774" xr:uid="{00000000-0005-0000-0000-0000AC500000}"/>
    <cellStyle name="Output 9 2 3 6 6 2" xfId="20775" xr:uid="{00000000-0005-0000-0000-0000AD500000}"/>
    <cellStyle name="Output 9 2 3 6 7" xfId="20776" xr:uid="{00000000-0005-0000-0000-0000AE500000}"/>
    <cellStyle name="Output 9 2 3 6 7 2" xfId="20777" xr:uid="{00000000-0005-0000-0000-0000AF500000}"/>
    <cellStyle name="Output 9 2 3 6 8" xfId="20778" xr:uid="{00000000-0005-0000-0000-0000B0500000}"/>
    <cellStyle name="Output 9 2 3 6 8 2" xfId="20779" xr:uid="{00000000-0005-0000-0000-0000B1500000}"/>
    <cellStyle name="Output 9 2 3 6 9" xfId="20780" xr:uid="{00000000-0005-0000-0000-0000B2500000}"/>
    <cellStyle name="Output 9 2 3 6 9 2" xfId="20781" xr:uid="{00000000-0005-0000-0000-0000B3500000}"/>
    <cellStyle name="Output 9 2 3 7" xfId="20782" xr:uid="{00000000-0005-0000-0000-0000B4500000}"/>
    <cellStyle name="Output 9 2 3 7 2" xfId="20783" xr:uid="{00000000-0005-0000-0000-0000B5500000}"/>
    <cellStyle name="Output 9 2 3 8" xfId="20784" xr:uid="{00000000-0005-0000-0000-0000B6500000}"/>
    <cellStyle name="Output 9 2 3 8 2" xfId="20785" xr:uid="{00000000-0005-0000-0000-0000B7500000}"/>
    <cellStyle name="Output 9 2 3 9" xfId="20786" xr:uid="{00000000-0005-0000-0000-0000B8500000}"/>
    <cellStyle name="Output 9 2 3 9 2" xfId="20787" xr:uid="{00000000-0005-0000-0000-0000B9500000}"/>
    <cellStyle name="Output 9 2 4" xfId="20788" xr:uid="{00000000-0005-0000-0000-0000BA500000}"/>
    <cellStyle name="Output 9 2 4 10" xfId="20789" xr:uid="{00000000-0005-0000-0000-0000BB500000}"/>
    <cellStyle name="Output 9 2 4 10 2" xfId="20790" xr:uid="{00000000-0005-0000-0000-0000BC500000}"/>
    <cellStyle name="Output 9 2 4 11" xfId="20791" xr:uid="{00000000-0005-0000-0000-0000BD500000}"/>
    <cellStyle name="Output 9 2 4 11 2" xfId="20792" xr:uid="{00000000-0005-0000-0000-0000BE500000}"/>
    <cellStyle name="Output 9 2 4 12" xfId="20793" xr:uid="{00000000-0005-0000-0000-0000BF500000}"/>
    <cellStyle name="Output 9 2 4 12 2" xfId="20794" xr:uid="{00000000-0005-0000-0000-0000C0500000}"/>
    <cellStyle name="Output 9 2 4 13" xfId="20795" xr:uid="{00000000-0005-0000-0000-0000C1500000}"/>
    <cellStyle name="Output 9 2 4 13 2" xfId="20796" xr:uid="{00000000-0005-0000-0000-0000C2500000}"/>
    <cellStyle name="Output 9 2 4 14" xfId="20797" xr:uid="{00000000-0005-0000-0000-0000C3500000}"/>
    <cellStyle name="Output 9 2 4 14 2" xfId="20798" xr:uid="{00000000-0005-0000-0000-0000C4500000}"/>
    <cellStyle name="Output 9 2 4 15" xfId="20799" xr:uid="{00000000-0005-0000-0000-0000C5500000}"/>
    <cellStyle name="Output 9 2 4 15 2" xfId="20800" xr:uid="{00000000-0005-0000-0000-0000C6500000}"/>
    <cellStyle name="Output 9 2 4 16" xfId="20801" xr:uid="{00000000-0005-0000-0000-0000C7500000}"/>
    <cellStyle name="Output 9 2 4 16 2" xfId="20802" xr:uid="{00000000-0005-0000-0000-0000C8500000}"/>
    <cellStyle name="Output 9 2 4 17" xfId="20803" xr:uid="{00000000-0005-0000-0000-0000C9500000}"/>
    <cellStyle name="Output 9 2 4 17 2" xfId="20804" xr:uid="{00000000-0005-0000-0000-0000CA500000}"/>
    <cellStyle name="Output 9 2 4 18" xfId="20805" xr:uid="{00000000-0005-0000-0000-0000CB500000}"/>
    <cellStyle name="Output 9 2 4 18 2" xfId="20806" xr:uid="{00000000-0005-0000-0000-0000CC500000}"/>
    <cellStyle name="Output 9 2 4 19" xfId="20807" xr:uid="{00000000-0005-0000-0000-0000CD500000}"/>
    <cellStyle name="Output 9 2 4 19 2" xfId="20808" xr:uid="{00000000-0005-0000-0000-0000CE500000}"/>
    <cellStyle name="Output 9 2 4 2" xfId="20809" xr:uid="{00000000-0005-0000-0000-0000CF500000}"/>
    <cellStyle name="Output 9 2 4 2 10" xfId="20810" xr:uid="{00000000-0005-0000-0000-0000D0500000}"/>
    <cellStyle name="Output 9 2 4 2 10 2" xfId="20811" xr:uid="{00000000-0005-0000-0000-0000D1500000}"/>
    <cellStyle name="Output 9 2 4 2 11" xfId="20812" xr:uid="{00000000-0005-0000-0000-0000D2500000}"/>
    <cellStyle name="Output 9 2 4 2 11 2" xfId="20813" xr:uid="{00000000-0005-0000-0000-0000D3500000}"/>
    <cellStyle name="Output 9 2 4 2 12" xfId="20814" xr:uid="{00000000-0005-0000-0000-0000D4500000}"/>
    <cellStyle name="Output 9 2 4 2 12 2" xfId="20815" xr:uid="{00000000-0005-0000-0000-0000D5500000}"/>
    <cellStyle name="Output 9 2 4 2 13" xfId="20816" xr:uid="{00000000-0005-0000-0000-0000D6500000}"/>
    <cellStyle name="Output 9 2 4 2 13 2" xfId="20817" xr:uid="{00000000-0005-0000-0000-0000D7500000}"/>
    <cellStyle name="Output 9 2 4 2 14" xfId="20818" xr:uid="{00000000-0005-0000-0000-0000D8500000}"/>
    <cellStyle name="Output 9 2 4 2 14 2" xfId="20819" xr:uid="{00000000-0005-0000-0000-0000D9500000}"/>
    <cellStyle name="Output 9 2 4 2 15" xfId="20820" xr:uid="{00000000-0005-0000-0000-0000DA500000}"/>
    <cellStyle name="Output 9 2 4 2 15 2" xfId="20821" xr:uid="{00000000-0005-0000-0000-0000DB500000}"/>
    <cellStyle name="Output 9 2 4 2 16" xfId="20822" xr:uid="{00000000-0005-0000-0000-0000DC500000}"/>
    <cellStyle name="Output 9 2 4 2 16 2" xfId="20823" xr:uid="{00000000-0005-0000-0000-0000DD500000}"/>
    <cellStyle name="Output 9 2 4 2 17" xfId="20824" xr:uid="{00000000-0005-0000-0000-0000DE500000}"/>
    <cellStyle name="Output 9 2 4 2 17 2" xfId="20825" xr:uid="{00000000-0005-0000-0000-0000DF500000}"/>
    <cellStyle name="Output 9 2 4 2 18" xfId="20826" xr:uid="{00000000-0005-0000-0000-0000E0500000}"/>
    <cellStyle name="Output 9 2 4 2 18 2" xfId="20827" xr:uid="{00000000-0005-0000-0000-0000E1500000}"/>
    <cellStyle name="Output 9 2 4 2 19" xfId="20828" xr:uid="{00000000-0005-0000-0000-0000E2500000}"/>
    <cellStyle name="Output 9 2 4 2 2" xfId="20829" xr:uid="{00000000-0005-0000-0000-0000E3500000}"/>
    <cellStyle name="Output 9 2 4 2 2 2" xfId="20830" xr:uid="{00000000-0005-0000-0000-0000E4500000}"/>
    <cellStyle name="Output 9 2 4 2 3" xfId="20831" xr:uid="{00000000-0005-0000-0000-0000E5500000}"/>
    <cellStyle name="Output 9 2 4 2 3 2" xfId="20832" xr:uid="{00000000-0005-0000-0000-0000E6500000}"/>
    <cellStyle name="Output 9 2 4 2 4" xfId="20833" xr:uid="{00000000-0005-0000-0000-0000E7500000}"/>
    <cellStyle name="Output 9 2 4 2 4 2" xfId="20834" xr:uid="{00000000-0005-0000-0000-0000E8500000}"/>
    <cellStyle name="Output 9 2 4 2 5" xfId="20835" xr:uid="{00000000-0005-0000-0000-0000E9500000}"/>
    <cellStyle name="Output 9 2 4 2 5 2" xfId="20836" xr:uid="{00000000-0005-0000-0000-0000EA500000}"/>
    <cellStyle name="Output 9 2 4 2 6" xfId="20837" xr:uid="{00000000-0005-0000-0000-0000EB500000}"/>
    <cellStyle name="Output 9 2 4 2 6 2" xfId="20838" xr:uid="{00000000-0005-0000-0000-0000EC500000}"/>
    <cellStyle name="Output 9 2 4 2 7" xfId="20839" xr:uid="{00000000-0005-0000-0000-0000ED500000}"/>
    <cellStyle name="Output 9 2 4 2 7 2" xfId="20840" xr:uid="{00000000-0005-0000-0000-0000EE500000}"/>
    <cellStyle name="Output 9 2 4 2 8" xfId="20841" xr:uid="{00000000-0005-0000-0000-0000EF500000}"/>
    <cellStyle name="Output 9 2 4 2 8 2" xfId="20842" xr:uid="{00000000-0005-0000-0000-0000F0500000}"/>
    <cellStyle name="Output 9 2 4 2 9" xfId="20843" xr:uid="{00000000-0005-0000-0000-0000F1500000}"/>
    <cellStyle name="Output 9 2 4 2 9 2" xfId="20844" xr:uid="{00000000-0005-0000-0000-0000F2500000}"/>
    <cellStyle name="Output 9 2 4 20" xfId="20845" xr:uid="{00000000-0005-0000-0000-0000F3500000}"/>
    <cellStyle name="Output 9 2 4 3" xfId="20846" xr:uid="{00000000-0005-0000-0000-0000F4500000}"/>
    <cellStyle name="Output 9 2 4 3 10" xfId="20847" xr:uid="{00000000-0005-0000-0000-0000F5500000}"/>
    <cellStyle name="Output 9 2 4 3 10 2" xfId="20848" xr:uid="{00000000-0005-0000-0000-0000F6500000}"/>
    <cellStyle name="Output 9 2 4 3 11" xfId="20849" xr:uid="{00000000-0005-0000-0000-0000F7500000}"/>
    <cellStyle name="Output 9 2 4 3 11 2" xfId="20850" xr:uid="{00000000-0005-0000-0000-0000F8500000}"/>
    <cellStyle name="Output 9 2 4 3 12" xfId="20851" xr:uid="{00000000-0005-0000-0000-0000F9500000}"/>
    <cellStyle name="Output 9 2 4 3 12 2" xfId="20852" xr:uid="{00000000-0005-0000-0000-0000FA500000}"/>
    <cellStyle name="Output 9 2 4 3 13" xfId="20853" xr:uid="{00000000-0005-0000-0000-0000FB500000}"/>
    <cellStyle name="Output 9 2 4 3 13 2" xfId="20854" xr:uid="{00000000-0005-0000-0000-0000FC500000}"/>
    <cellStyle name="Output 9 2 4 3 14" xfId="20855" xr:uid="{00000000-0005-0000-0000-0000FD500000}"/>
    <cellStyle name="Output 9 2 4 3 14 2" xfId="20856" xr:uid="{00000000-0005-0000-0000-0000FE500000}"/>
    <cellStyle name="Output 9 2 4 3 15" xfId="20857" xr:uid="{00000000-0005-0000-0000-0000FF500000}"/>
    <cellStyle name="Output 9 2 4 3 15 2" xfId="20858" xr:uid="{00000000-0005-0000-0000-000000510000}"/>
    <cellStyle name="Output 9 2 4 3 16" xfId="20859" xr:uid="{00000000-0005-0000-0000-000001510000}"/>
    <cellStyle name="Output 9 2 4 3 16 2" xfId="20860" xr:uid="{00000000-0005-0000-0000-000002510000}"/>
    <cellStyle name="Output 9 2 4 3 17" xfId="20861" xr:uid="{00000000-0005-0000-0000-000003510000}"/>
    <cellStyle name="Output 9 2 4 3 17 2" xfId="20862" xr:uid="{00000000-0005-0000-0000-000004510000}"/>
    <cellStyle name="Output 9 2 4 3 18" xfId="20863" xr:uid="{00000000-0005-0000-0000-000005510000}"/>
    <cellStyle name="Output 9 2 4 3 2" xfId="20864" xr:uid="{00000000-0005-0000-0000-000006510000}"/>
    <cellStyle name="Output 9 2 4 3 2 2" xfId="20865" xr:uid="{00000000-0005-0000-0000-000007510000}"/>
    <cellStyle name="Output 9 2 4 3 3" xfId="20866" xr:uid="{00000000-0005-0000-0000-000008510000}"/>
    <cellStyle name="Output 9 2 4 3 3 2" xfId="20867" xr:uid="{00000000-0005-0000-0000-000009510000}"/>
    <cellStyle name="Output 9 2 4 3 4" xfId="20868" xr:uid="{00000000-0005-0000-0000-00000A510000}"/>
    <cellStyle name="Output 9 2 4 3 4 2" xfId="20869" xr:uid="{00000000-0005-0000-0000-00000B510000}"/>
    <cellStyle name="Output 9 2 4 3 5" xfId="20870" xr:uid="{00000000-0005-0000-0000-00000C510000}"/>
    <cellStyle name="Output 9 2 4 3 5 2" xfId="20871" xr:uid="{00000000-0005-0000-0000-00000D510000}"/>
    <cellStyle name="Output 9 2 4 3 6" xfId="20872" xr:uid="{00000000-0005-0000-0000-00000E510000}"/>
    <cellStyle name="Output 9 2 4 3 6 2" xfId="20873" xr:uid="{00000000-0005-0000-0000-00000F510000}"/>
    <cellStyle name="Output 9 2 4 3 7" xfId="20874" xr:uid="{00000000-0005-0000-0000-000010510000}"/>
    <cellStyle name="Output 9 2 4 3 7 2" xfId="20875" xr:uid="{00000000-0005-0000-0000-000011510000}"/>
    <cellStyle name="Output 9 2 4 3 8" xfId="20876" xr:uid="{00000000-0005-0000-0000-000012510000}"/>
    <cellStyle name="Output 9 2 4 3 8 2" xfId="20877" xr:uid="{00000000-0005-0000-0000-000013510000}"/>
    <cellStyle name="Output 9 2 4 3 9" xfId="20878" xr:uid="{00000000-0005-0000-0000-000014510000}"/>
    <cellStyle name="Output 9 2 4 3 9 2" xfId="20879" xr:uid="{00000000-0005-0000-0000-000015510000}"/>
    <cellStyle name="Output 9 2 4 4" xfId="20880" xr:uid="{00000000-0005-0000-0000-000016510000}"/>
    <cellStyle name="Output 9 2 4 4 10" xfId="20881" xr:uid="{00000000-0005-0000-0000-000017510000}"/>
    <cellStyle name="Output 9 2 4 4 10 2" xfId="20882" xr:uid="{00000000-0005-0000-0000-000018510000}"/>
    <cellStyle name="Output 9 2 4 4 11" xfId="20883" xr:uid="{00000000-0005-0000-0000-000019510000}"/>
    <cellStyle name="Output 9 2 4 4 11 2" xfId="20884" xr:uid="{00000000-0005-0000-0000-00001A510000}"/>
    <cellStyle name="Output 9 2 4 4 12" xfId="20885" xr:uid="{00000000-0005-0000-0000-00001B510000}"/>
    <cellStyle name="Output 9 2 4 4 12 2" xfId="20886" xr:uid="{00000000-0005-0000-0000-00001C510000}"/>
    <cellStyle name="Output 9 2 4 4 13" xfId="20887" xr:uid="{00000000-0005-0000-0000-00001D510000}"/>
    <cellStyle name="Output 9 2 4 4 13 2" xfId="20888" xr:uid="{00000000-0005-0000-0000-00001E510000}"/>
    <cellStyle name="Output 9 2 4 4 14" xfId="20889" xr:uid="{00000000-0005-0000-0000-00001F510000}"/>
    <cellStyle name="Output 9 2 4 4 14 2" xfId="20890" xr:uid="{00000000-0005-0000-0000-000020510000}"/>
    <cellStyle name="Output 9 2 4 4 15" xfId="20891" xr:uid="{00000000-0005-0000-0000-000021510000}"/>
    <cellStyle name="Output 9 2 4 4 15 2" xfId="20892" xr:uid="{00000000-0005-0000-0000-000022510000}"/>
    <cellStyle name="Output 9 2 4 4 16" xfId="20893" xr:uid="{00000000-0005-0000-0000-000023510000}"/>
    <cellStyle name="Output 9 2 4 4 2" xfId="20894" xr:uid="{00000000-0005-0000-0000-000024510000}"/>
    <cellStyle name="Output 9 2 4 4 2 2" xfId="20895" xr:uid="{00000000-0005-0000-0000-000025510000}"/>
    <cellStyle name="Output 9 2 4 4 3" xfId="20896" xr:uid="{00000000-0005-0000-0000-000026510000}"/>
    <cellStyle name="Output 9 2 4 4 3 2" xfId="20897" xr:uid="{00000000-0005-0000-0000-000027510000}"/>
    <cellStyle name="Output 9 2 4 4 4" xfId="20898" xr:uid="{00000000-0005-0000-0000-000028510000}"/>
    <cellStyle name="Output 9 2 4 4 4 2" xfId="20899" xr:uid="{00000000-0005-0000-0000-000029510000}"/>
    <cellStyle name="Output 9 2 4 4 5" xfId="20900" xr:uid="{00000000-0005-0000-0000-00002A510000}"/>
    <cellStyle name="Output 9 2 4 4 5 2" xfId="20901" xr:uid="{00000000-0005-0000-0000-00002B510000}"/>
    <cellStyle name="Output 9 2 4 4 6" xfId="20902" xr:uid="{00000000-0005-0000-0000-00002C510000}"/>
    <cellStyle name="Output 9 2 4 4 6 2" xfId="20903" xr:uid="{00000000-0005-0000-0000-00002D510000}"/>
    <cellStyle name="Output 9 2 4 4 7" xfId="20904" xr:uid="{00000000-0005-0000-0000-00002E510000}"/>
    <cellStyle name="Output 9 2 4 4 7 2" xfId="20905" xr:uid="{00000000-0005-0000-0000-00002F510000}"/>
    <cellStyle name="Output 9 2 4 4 8" xfId="20906" xr:uid="{00000000-0005-0000-0000-000030510000}"/>
    <cellStyle name="Output 9 2 4 4 8 2" xfId="20907" xr:uid="{00000000-0005-0000-0000-000031510000}"/>
    <cellStyle name="Output 9 2 4 4 9" xfId="20908" xr:uid="{00000000-0005-0000-0000-000032510000}"/>
    <cellStyle name="Output 9 2 4 4 9 2" xfId="20909" xr:uid="{00000000-0005-0000-0000-000033510000}"/>
    <cellStyle name="Output 9 2 4 5" xfId="20910" xr:uid="{00000000-0005-0000-0000-000034510000}"/>
    <cellStyle name="Output 9 2 4 5 10" xfId="20911" xr:uid="{00000000-0005-0000-0000-000035510000}"/>
    <cellStyle name="Output 9 2 4 5 10 2" xfId="20912" xr:uid="{00000000-0005-0000-0000-000036510000}"/>
    <cellStyle name="Output 9 2 4 5 11" xfId="20913" xr:uid="{00000000-0005-0000-0000-000037510000}"/>
    <cellStyle name="Output 9 2 4 5 11 2" xfId="20914" xr:uid="{00000000-0005-0000-0000-000038510000}"/>
    <cellStyle name="Output 9 2 4 5 12" xfId="20915" xr:uid="{00000000-0005-0000-0000-000039510000}"/>
    <cellStyle name="Output 9 2 4 5 12 2" xfId="20916" xr:uid="{00000000-0005-0000-0000-00003A510000}"/>
    <cellStyle name="Output 9 2 4 5 13" xfId="20917" xr:uid="{00000000-0005-0000-0000-00003B510000}"/>
    <cellStyle name="Output 9 2 4 5 13 2" xfId="20918" xr:uid="{00000000-0005-0000-0000-00003C510000}"/>
    <cellStyle name="Output 9 2 4 5 14" xfId="20919" xr:uid="{00000000-0005-0000-0000-00003D510000}"/>
    <cellStyle name="Output 9 2 4 5 14 2" xfId="20920" xr:uid="{00000000-0005-0000-0000-00003E510000}"/>
    <cellStyle name="Output 9 2 4 5 15" xfId="20921" xr:uid="{00000000-0005-0000-0000-00003F510000}"/>
    <cellStyle name="Output 9 2 4 5 15 2" xfId="20922" xr:uid="{00000000-0005-0000-0000-000040510000}"/>
    <cellStyle name="Output 9 2 4 5 16" xfId="20923" xr:uid="{00000000-0005-0000-0000-000041510000}"/>
    <cellStyle name="Output 9 2 4 5 2" xfId="20924" xr:uid="{00000000-0005-0000-0000-000042510000}"/>
    <cellStyle name="Output 9 2 4 5 2 2" xfId="20925" xr:uid="{00000000-0005-0000-0000-000043510000}"/>
    <cellStyle name="Output 9 2 4 5 3" xfId="20926" xr:uid="{00000000-0005-0000-0000-000044510000}"/>
    <cellStyle name="Output 9 2 4 5 3 2" xfId="20927" xr:uid="{00000000-0005-0000-0000-000045510000}"/>
    <cellStyle name="Output 9 2 4 5 4" xfId="20928" xr:uid="{00000000-0005-0000-0000-000046510000}"/>
    <cellStyle name="Output 9 2 4 5 4 2" xfId="20929" xr:uid="{00000000-0005-0000-0000-000047510000}"/>
    <cellStyle name="Output 9 2 4 5 5" xfId="20930" xr:uid="{00000000-0005-0000-0000-000048510000}"/>
    <cellStyle name="Output 9 2 4 5 5 2" xfId="20931" xr:uid="{00000000-0005-0000-0000-000049510000}"/>
    <cellStyle name="Output 9 2 4 5 6" xfId="20932" xr:uid="{00000000-0005-0000-0000-00004A510000}"/>
    <cellStyle name="Output 9 2 4 5 6 2" xfId="20933" xr:uid="{00000000-0005-0000-0000-00004B510000}"/>
    <cellStyle name="Output 9 2 4 5 7" xfId="20934" xr:uid="{00000000-0005-0000-0000-00004C510000}"/>
    <cellStyle name="Output 9 2 4 5 7 2" xfId="20935" xr:uid="{00000000-0005-0000-0000-00004D510000}"/>
    <cellStyle name="Output 9 2 4 5 8" xfId="20936" xr:uid="{00000000-0005-0000-0000-00004E510000}"/>
    <cellStyle name="Output 9 2 4 5 8 2" xfId="20937" xr:uid="{00000000-0005-0000-0000-00004F510000}"/>
    <cellStyle name="Output 9 2 4 5 9" xfId="20938" xr:uid="{00000000-0005-0000-0000-000050510000}"/>
    <cellStyle name="Output 9 2 4 5 9 2" xfId="20939" xr:uid="{00000000-0005-0000-0000-000051510000}"/>
    <cellStyle name="Output 9 2 4 6" xfId="20940" xr:uid="{00000000-0005-0000-0000-000052510000}"/>
    <cellStyle name="Output 9 2 4 6 10" xfId="20941" xr:uid="{00000000-0005-0000-0000-000053510000}"/>
    <cellStyle name="Output 9 2 4 6 10 2" xfId="20942" xr:uid="{00000000-0005-0000-0000-000054510000}"/>
    <cellStyle name="Output 9 2 4 6 11" xfId="20943" xr:uid="{00000000-0005-0000-0000-000055510000}"/>
    <cellStyle name="Output 9 2 4 6 11 2" xfId="20944" xr:uid="{00000000-0005-0000-0000-000056510000}"/>
    <cellStyle name="Output 9 2 4 6 12" xfId="20945" xr:uid="{00000000-0005-0000-0000-000057510000}"/>
    <cellStyle name="Output 9 2 4 6 12 2" xfId="20946" xr:uid="{00000000-0005-0000-0000-000058510000}"/>
    <cellStyle name="Output 9 2 4 6 13" xfId="20947" xr:uid="{00000000-0005-0000-0000-000059510000}"/>
    <cellStyle name="Output 9 2 4 6 13 2" xfId="20948" xr:uid="{00000000-0005-0000-0000-00005A510000}"/>
    <cellStyle name="Output 9 2 4 6 14" xfId="20949" xr:uid="{00000000-0005-0000-0000-00005B510000}"/>
    <cellStyle name="Output 9 2 4 6 14 2" xfId="20950" xr:uid="{00000000-0005-0000-0000-00005C510000}"/>
    <cellStyle name="Output 9 2 4 6 15" xfId="20951" xr:uid="{00000000-0005-0000-0000-00005D510000}"/>
    <cellStyle name="Output 9 2 4 6 2" xfId="20952" xr:uid="{00000000-0005-0000-0000-00005E510000}"/>
    <cellStyle name="Output 9 2 4 6 2 2" xfId="20953" xr:uid="{00000000-0005-0000-0000-00005F510000}"/>
    <cellStyle name="Output 9 2 4 6 3" xfId="20954" xr:uid="{00000000-0005-0000-0000-000060510000}"/>
    <cellStyle name="Output 9 2 4 6 3 2" xfId="20955" xr:uid="{00000000-0005-0000-0000-000061510000}"/>
    <cellStyle name="Output 9 2 4 6 4" xfId="20956" xr:uid="{00000000-0005-0000-0000-000062510000}"/>
    <cellStyle name="Output 9 2 4 6 4 2" xfId="20957" xr:uid="{00000000-0005-0000-0000-000063510000}"/>
    <cellStyle name="Output 9 2 4 6 5" xfId="20958" xr:uid="{00000000-0005-0000-0000-000064510000}"/>
    <cellStyle name="Output 9 2 4 6 5 2" xfId="20959" xr:uid="{00000000-0005-0000-0000-000065510000}"/>
    <cellStyle name="Output 9 2 4 6 6" xfId="20960" xr:uid="{00000000-0005-0000-0000-000066510000}"/>
    <cellStyle name="Output 9 2 4 6 6 2" xfId="20961" xr:uid="{00000000-0005-0000-0000-000067510000}"/>
    <cellStyle name="Output 9 2 4 6 7" xfId="20962" xr:uid="{00000000-0005-0000-0000-000068510000}"/>
    <cellStyle name="Output 9 2 4 6 7 2" xfId="20963" xr:uid="{00000000-0005-0000-0000-000069510000}"/>
    <cellStyle name="Output 9 2 4 6 8" xfId="20964" xr:uid="{00000000-0005-0000-0000-00006A510000}"/>
    <cellStyle name="Output 9 2 4 6 8 2" xfId="20965" xr:uid="{00000000-0005-0000-0000-00006B510000}"/>
    <cellStyle name="Output 9 2 4 6 9" xfId="20966" xr:uid="{00000000-0005-0000-0000-00006C510000}"/>
    <cellStyle name="Output 9 2 4 6 9 2" xfId="20967" xr:uid="{00000000-0005-0000-0000-00006D510000}"/>
    <cellStyle name="Output 9 2 4 7" xfId="20968" xr:uid="{00000000-0005-0000-0000-00006E510000}"/>
    <cellStyle name="Output 9 2 4 7 2" xfId="20969" xr:uid="{00000000-0005-0000-0000-00006F510000}"/>
    <cellStyle name="Output 9 2 4 8" xfId="20970" xr:uid="{00000000-0005-0000-0000-000070510000}"/>
    <cellStyle name="Output 9 2 4 8 2" xfId="20971" xr:uid="{00000000-0005-0000-0000-000071510000}"/>
    <cellStyle name="Output 9 2 4 9" xfId="20972" xr:uid="{00000000-0005-0000-0000-000072510000}"/>
    <cellStyle name="Output 9 2 4 9 2" xfId="20973" xr:uid="{00000000-0005-0000-0000-000073510000}"/>
    <cellStyle name="Output 9 2 5" xfId="20974" xr:uid="{00000000-0005-0000-0000-000074510000}"/>
    <cellStyle name="Output 9 2 5 10" xfId="20975" xr:uid="{00000000-0005-0000-0000-000075510000}"/>
    <cellStyle name="Output 9 2 5 10 2" xfId="20976" xr:uid="{00000000-0005-0000-0000-000076510000}"/>
    <cellStyle name="Output 9 2 5 11" xfId="20977" xr:uid="{00000000-0005-0000-0000-000077510000}"/>
    <cellStyle name="Output 9 2 5 11 2" xfId="20978" xr:uid="{00000000-0005-0000-0000-000078510000}"/>
    <cellStyle name="Output 9 2 5 12" xfId="20979" xr:uid="{00000000-0005-0000-0000-000079510000}"/>
    <cellStyle name="Output 9 2 5 12 2" xfId="20980" xr:uid="{00000000-0005-0000-0000-00007A510000}"/>
    <cellStyle name="Output 9 2 5 13" xfId="20981" xr:uid="{00000000-0005-0000-0000-00007B510000}"/>
    <cellStyle name="Output 9 2 5 13 2" xfId="20982" xr:uid="{00000000-0005-0000-0000-00007C510000}"/>
    <cellStyle name="Output 9 2 5 14" xfId="20983" xr:uid="{00000000-0005-0000-0000-00007D510000}"/>
    <cellStyle name="Output 9 2 5 14 2" xfId="20984" xr:uid="{00000000-0005-0000-0000-00007E510000}"/>
    <cellStyle name="Output 9 2 5 15" xfId="20985" xr:uid="{00000000-0005-0000-0000-00007F510000}"/>
    <cellStyle name="Output 9 2 5 15 2" xfId="20986" xr:uid="{00000000-0005-0000-0000-000080510000}"/>
    <cellStyle name="Output 9 2 5 16" xfId="20987" xr:uid="{00000000-0005-0000-0000-000081510000}"/>
    <cellStyle name="Output 9 2 5 16 2" xfId="20988" xr:uid="{00000000-0005-0000-0000-000082510000}"/>
    <cellStyle name="Output 9 2 5 17" xfId="20989" xr:uid="{00000000-0005-0000-0000-000083510000}"/>
    <cellStyle name="Output 9 2 5 17 2" xfId="20990" xr:uid="{00000000-0005-0000-0000-000084510000}"/>
    <cellStyle name="Output 9 2 5 18" xfId="20991" xr:uid="{00000000-0005-0000-0000-000085510000}"/>
    <cellStyle name="Output 9 2 5 18 2" xfId="20992" xr:uid="{00000000-0005-0000-0000-000086510000}"/>
    <cellStyle name="Output 9 2 5 19" xfId="20993" xr:uid="{00000000-0005-0000-0000-000087510000}"/>
    <cellStyle name="Output 9 2 5 2" xfId="20994" xr:uid="{00000000-0005-0000-0000-000088510000}"/>
    <cellStyle name="Output 9 2 5 2 10" xfId="20995" xr:uid="{00000000-0005-0000-0000-000089510000}"/>
    <cellStyle name="Output 9 2 5 2 10 2" xfId="20996" xr:uid="{00000000-0005-0000-0000-00008A510000}"/>
    <cellStyle name="Output 9 2 5 2 11" xfId="20997" xr:uid="{00000000-0005-0000-0000-00008B510000}"/>
    <cellStyle name="Output 9 2 5 2 11 2" xfId="20998" xr:uid="{00000000-0005-0000-0000-00008C510000}"/>
    <cellStyle name="Output 9 2 5 2 12" xfId="20999" xr:uid="{00000000-0005-0000-0000-00008D510000}"/>
    <cellStyle name="Output 9 2 5 2 12 2" xfId="21000" xr:uid="{00000000-0005-0000-0000-00008E510000}"/>
    <cellStyle name="Output 9 2 5 2 13" xfId="21001" xr:uid="{00000000-0005-0000-0000-00008F510000}"/>
    <cellStyle name="Output 9 2 5 2 13 2" xfId="21002" xr:uid="{00000000-0005-0000-0000-000090510000}"/>
    <cellStyle name="Output 9 2 5 2 14" xfId="21003" xr:uid="{00000000-0005-0000-0000-000091510000}"/>
    <cellStyle name="Output 9 2 5 2 14 2" xfId="21004" xr:uid="{00000000-0005-0000-0000-000092510000}"/>
    <cellStyle name="Output 9 2 5 2 15" xfId="21005" xr:uid="{00000000-0005-0000-0000-000093510000}"/>
    <cellStyle name="Output 9 2 5 2 15 2" xfId="21006" xr:uid="{00000000-0005-0000-0000-000094510000}"/>
    <cellStyle name="Output 9 2 5 2 16" xfId="21007" xr:uid="{00000000-0005-0000-0000-000095510000}"/>
    <cellStyle name="Output 9 2 5 2 16 2" xfId="21008" xr:uid="{00000000-0005-0000-0000-000096510000}"/>
    <cellStyle name="Output 9 2 5 2 17" xfId="21009" xr:uid="{00000000-0005-0000-0000-000097510000}"/>
    <cellStyle name="Output 9 2 5 2 17 2" xfId="21010" xr:uid="{00000000-0005-0000-0000-000098510000}"/>
    <cellStyle name="Output 9 2 5 2 18" xfId="21011" xr:uid="{00000000-0005-0000-0000-000099510000}"/>
    <cellStyle name="Output 9 2 5 2 2" xfId="21012" xr:uid="{00000000-0005-0000-0000-00009A510000}"/>
    <cellStyle name="Output 9 2 5 2 2 2" xfId="21013" xr:uid="{00000000-0005-0000-0000-00009B510000}"/>
    <cellStyle name="Output 9 2 5 2 3" xfId="21014" xr:uid="{00000000-0005-0000-0000-00009C510000}"/>
    <cellStyle name="Output 9 2 5 2 3 2" xfId="21015" xr:uid="{00000000-0005-0000-0000-00009D510000}"/>
    <cellStyle name="Output 9 2 5 2 4" xfId="21016" xr:uid="{00000000-0005-0000-0000-00009E510000}"/>
    <cellStyle name="Output 9 2 5 2 4 2" xfId="21017" xr:uid="{00000000-0005-0000-0000-00009F510000}"/>
    <cellStyle name="Output 9 2 5 2 5" xfId="21018" xr:uid="{00000000-0005-0000-0000-0000A0510000}"/>
    <cellStyle name="Output 9 2 5 2 5 2" xfId="21019" xr:uid="{00000000-0005-0000-0000-0000A1510000}"/>
    <cellStyle name="Output 9 2 5 2 6" xfId="21020" xr:uid="{00000000-0005-0000-0000-0000A2510000}"/>
    <cellStyle name="Output 9 2 5 2 6 2" xfId="21021" xr:uid="{00000000-0005-0000-0000-0000A3510000}"/>
    <cellStyle name="Output 9 2 5 2 7" xfId="21022" xr:uid="{00000000-0005-0000-0000-0000A4510000}"/>
    <cellStyle name="Output 9 2 5 2 7 2" xfId="21023" xr:uid="{00000000-0005-0000-0000-0000A5510000}"/>
    <cellStyle name="Output 9 2 5 2 8" xfId="21024" xr:uid="{00000000-0005-0000-0000-0000A6510000}"/>
    <cellStyle name="Output 9 2 5 2 8 2" xfId="21025" xr:uid="{00000000-0005-0000-0000-0000A7510000}"/>
    <cellStyle name="Output 9 2 5 2 9" xfId="21026" xr:uid="{00000000-0005-0000-0000-0000A8510000}"/>
    <cellStyle name="Output 9 2 5 2 9 2" xfId="21027" xr:uid="{00000000-0005-0000-0000-0000A9510000}"/>
    <cellStyle name="Output 9 2 5 3" xfId="21028" xr:uid="{00000000-0005-0000-0000-0000AA510000}"/>
    <cellStyle name="Output 9 2 5 3 10" xfId="21029" xr:uid="{00000000-0005-0000-0000-0000AB510000}"/>
    <cellStyle name="Output 9 2 5 3 10 2" xfId="21030" xr:uid="{00000000-0005-0000-0000-0000AC510000}"/>
    <cellStyle name="Output 9 2 5 3 11" xfId="21031" xr:uid="{00000000-0005-0000-0000-0000AD510000}"/>
    <cellStyle name="Output 9 2 5 3 11 2" xfId="21032" xr:uid="{00000000-0005-0000-0000-0000AE510000}"/>
    <cellStyle name="Output 9 2 5 3 12" xfId="21033" xr:uid="{00000000-0005-0000-0000-0000AF510000}"/>
    <cellStyle name="Output 9 2 5 3 12 2" xfId="21034" xr:uid="{00000000-0005-0000-0000-0000B0510000}"/>
    <cellStyle name="Output 9 2 5 3 13" xfId="21035" xr:uid="{00000000-0005-0000-0000-0000B1510000}"/>
    <cellStyle name="Output 9 2 5 3 13 2" xfId="21036" xr:uid="{00000000-0005-0000-0000-0000B2510000}"/>
    <cellStyle name="Output 9 2 5 3 14" xfId="21037" xr:uid="{00000000-0005-0000-0000-0000B3510000}"/>
    <cellStyle name="Output 9 2 5 3 14 2" xfId="21038" xr:uid="{00000000-0005-0000-0000-0000B4510000}"/>
    <cellStyle name="Output 9 2 5 3 15" xfId="21039" xr:uid="{00000000-0005-0000-0000-0000B5510000}"/>
    <cellStyle name="Output 9 2 5 3 15 2" xfId="21040" xr:uid="{00000000-0005-0000-0000-0000B6510000}"/>
    <cellStyle name="Output 9 2 5 3 16" xfId="21041" xr:uid="{00000000-0005-0000-0000-0000B7510000}"/>
    <cellStyle name="Output 9 2 5 3 2" xfId="21042" xr:uid="{00000000-0005-0000-0000-0000B8510000}"/>
    <cellStyle name="Output 9 2 5 3 2 2" xfId="21043" xr:uid="{00000000-0005-0000-0000-0000B9510000}"/>
    <cellStyle name="Output 9 2 5 3 3" xfId="21044" xr:uid="{00000000-0005-0000-0000-0000BA510000}"/>
    <cellStyle name="Output 9 2 5 3 3 2" xfId="21045" xr:uid="{00000000-0005-0000-0000-0000BB510000}"/>
    <cellStyle name="Output 9 2 5 3 4" xfId="21046" xr:uid="{00000000-0005-0000-0000-0000BC510000}"/>
    <cellStyle name="Output 9 2 5 3 4 2" xfId="21047" xr:uid="{00000000-0005-0000-0000-0000BD510000}"/>
    <cellStyle name="Output 9 2 5 3 5" xfId="21048" xr:uid="{00000000-0005-0000-0000-0000BE510000}"/>
    <cellStyle name="Output 9 2 5 3 5 2" xfId="21049" xr:uid="{00000000-0005-0000-0000-0000BF510000}"/>
    <cellStyle name="Output 9 2 5 3 6" xfId="21050" xr:uid="{00000000-0005-0000-0000-0000C0510000}"/>
    <cellStyle name="Output 9 2 5 3 6 2" xfId="21051" xr:uid="{00000000-0005-0000-0000-0000C1510000}"/>
    <cellStyle name="Output 9 2 5 3 7" xfId="21052" xr:uid="{00000000-0005-0000-0000-0000C2510000}"/>
    <cellStyle name="Output 9 2 5 3 7 2" xfId="21053" xr:uid="{00000000-0005-0000-0000-0000C3510000}"/>
    <cellStyle name="Output 9 2 5 3 8" xfId="21054" xr:uid="{00000000-0005-0000-0000-0000C4510000}"/>
    <cellStyle name="Output 9 2 5 3 8 2" xfId="21055" xr:uid="{00000000-0005-0000-0000-0000C5510000}"/>
    <cellStyle name="Output 9 2 5 3 9" xfId="21056" xr:uid="{00000000-0005-0000-0000-0000C6510000}"/>
    <cellStyle name="Output 9 2 5 3 9 2" xfId="21057" xr:uid="{00000000-0005-0000-0000-0000C7510000}"/>
    <cellStyle name="Output 9 2 5 4" xfId="21058" xr:uid="{00000000-0005-0000-0000-0000C8510000}"/>
    <cellStyle name="Output 9 2 5 4 10" xfId="21059" xr:uid="{00000000-0005-0000-0000-0000C9510000}"/>
    <cellStyle name="Output 9 2 5 4 10 2" xfId="21060" xr:uid="{00000000-0005-0000-0000-0000CA510000}"/>
    <cellStyle name="Output 9 2 5 4 11" xfId="21061" xr:uid="{00000000-0005-0000-0000-0000CB510000}"/>
    <cellStyle name="Output 9 2 5 4 11 2" xfId="21062" xr:uid="{00000000-0005-0000-0000-0000CC510000}"/>
    <cellStyle name="Output 9 2 5 4 12" xfId="21063" xr:uid="{00000000-0005-0000-0000-0000CD510000}"/>
    <cellStyle name="Output 9 2 5 4 12 2" xfId="21064" xr:uid="{00000000-0005-0000-0000-0000CE510000}"/>
    <cellStyle name="Output 9 2 5 4 13" xfId="21065" xr:uid="{00000000-0005-0000-0000-0000CF510000}"/>
    <cellStyle name="Output 9 2 5 4 13 2" xfId="21066" xr:uid="{00000000-0005-0000-0000-0000D0510000}"/>
    <cellStyle name="Output 9 2 5 4 14" xfId="21067" xr:uid="{00000000-0005-0000-0000-0000D1510000}"/>
    <cellStyle name="Output 9 2 5 4 14 2" xfId="21068" xr:uid="{00000000-0005-0000-0000-0000D2510000}"/>
    <cellStyle name="Output 9 2 5 4 15" xfId="21069" xr:uid="{00000000-0005-0000-0000-0000D3510000}"/>
    <cellStyle name="Output 9 2 5 4 15 2" xfId="21070" xr:uid="{00000000-0005-0000-0000-0000D4510000}"/>
    <cellStyle name="Output 9 2 5 4 16" xfId="21071" xr:uid="{00000000-0005-0000-0000-0000D5510000}"/>
    <cellStyle name="Output 9 2 5 4 2" xfId="21072" xr:uid="{00000000-0005-0000-0000-0000D6510000}"/>
    <cellStyle name="Output 9 2 5 4 2 2" xfId="21073" xr:uid="{00000000-0005-0000-0000-0000D7510000}"/>
    <cellStyle name="Output 9 2 5 4 3" xfId="21074" xr:uid="{00000000-0005-0000-0000-0000D8510000}"/>
    <cellStyle name="Output 9 2 5 4 3 2" xfId="21075" xr:uid="{00000000-0005-0000-0000-0000D9510000}"/>
    <cellStyle name="Output 9 2 5 4 4" xfId="21076" xr:uid="{00000000-0005-0000-0000-0000DA510000}"/>
    <cellStyle name="Output 9 2 5 4 4 2" xfId="21077" xr:uid="{00000000-0005-0000-0000-0000DB510000}"/>
    <cellStyle name="Output 9 2 5 4 5" xfId="21078" xr:uid="{00000000-0005-0000-0000-0000DC510000}"/>
    <cellStyle name="Output 9 2 5 4 5 2" xfId="21079" xr:uid="{00000000-0005-0000-0000-0000DD510000}"/>
    <cellStyle name="Output 9 2 5 4 6" xfId="21080" xr:uid="{00000000-0005-0000-0000-0000DE510000}"/>
    <cellStyle name="Output 9 2 5 4 6 2" xfId="21081" xr:uid="{00000000-0005-0000-0000-0000DF510000}"/>
    <cellStyle name="Output 9 2 5 4 7" xfId="21082" xr:uid="{00000000-0005-0000-0000-0000E0510000}"/>
    <cellStyle name="Output 9 2 5 4 7 2" xfId="21083" xr:uid="{00000000-0005-0000-0000-0000E1510000}"/>
    <cellStyle name="Output 9 2 5 4 8" xfId="21084" xr:uid="{00000000-0005-0000-0000-0000E2510000}"/>
    <cellStyle name="Output 9 2 5 4 8 2" xfId="21085" xr:uid="{00000000-0005-0000-0000-0000E3510000}"/>
    <cellStyle name="Output 9 2 5 4 9" xfId="21086" xr:uid="{00000000-0005-0000-0000-0000E4510000}"/>
    <cellStyle name="Output 9 2 5 4 9 2" xfId="21087" xr:uid="{00000000-0005-0000-0000-0000E5510000}"/>
    <cellStyle name="Output 9 2 5 5" xfId="21088" xr:uid="{00000000-0005-0000-0000-0000E6510000}"/>
    <cellStyle name="Output 9 2 5 5 10" xfId="21089" xr:uid="{00000000-0005-0000-0000-0000E7510000}"/>
    <cellStyle name="Output 9 2 5 5 10 2" xfId="21090" xr:uid="{00000000-0005-0000-0000-0000E8510000}"/>
    <cellStyle name="Output 9 2 5 5 11" xfId="21091" xr:uid="{00000000-0005-0000-0000-0000E9510000}"/>
    <cellStyle name="Output 9 2 5 5 11 2" xfId="21092" xr:uid="{00000000-0005-0000-0000-0000EA510000}"/>
    <cellStyle name="Output 9 2 5 5 12" xfId="21093" xr:uid="{00000000-0005-0000-0000-0000EB510000}"/>
    <cellStyle name="Output 9 2 5 5 12 2" xfId="21094" xr:uid="{00000000-0005-0000-0000-0000EC510000}"/>
    <cellStyle name="Output 9 2 5 5 13" xfId="21095" xr:uid="{00000000-0005-0000-0000-0000ED510000}"/>
    <cellStyle name="Output 9 2 5 5 13 2" xfId="21096" xr:uid="{00000000-0005-0000-0000-0000EE510000}"/>
    <cellStyle name="Output 9 2 5 5 14" xfId="21097" xr:uid="{00000000-0005-0000-0000-0000EF510000}"/>
    <cellStyle name="Output 9 2 5 5 14 2" xfId="21098" xr:uid="{00000000-0005-0000-0000-0000F0510000}"/>
    <cellStyle name="Output 9 2 5 5 15" xfId="21099" xr:uid="{00000000-0005-0000-0000-0000F1510000}"/>
    <cellStyle name="Output 9 2 5 5 2" xfId="21100" xr:uid="{00000000-0005-0000-0000-0000F2510000}"/>
    <cellStyle name="Output 9 2 5 5 2 2" xfId="21101" xr:uid="{00000000-0005-0000-0000-0000F3510000}"/>
    <cellStyle name="Output 9 2 5 5 3" xfId="21102" xr:uid="{00000000-0005-0000-0000-0000F4510000}"/>
    <cellStyle name="Output 9 2 5 5 3 2" xfId="21103" xr:uid="{00000000-0005-0000-0000-0000F5510000}"/>
    <cellStyle name="Output 9 2 5 5 4" xfId="21104" xr:uid="{00000000-0005-0000-0000-0000F6510000}"/>
    <cellStyle name="Output 9 2 5 5 4 2" xfId="21105" xr:uid="{00000000-0005-0000-0000-0000F7510000}"/>
    <cellStyle name="Output 9 2 5 5 5" xfId="21106" xr:uid="{00000000-0005-0000-0000-0000F8510000}"/>
    <cellStyle name="Output 9 2 5 5 5 2" xfId="21107" xr:uid="{00000000-0005-0000-0000-0000F9510000}"/>
    <cellStyle name="Output 9 2 5 5 6" xfId="21108" xr:uid="{00000000-0005-0000-0000-0000FA510000}"/>
    <cellStyle name="Output 9 2 5 5 6 2" xfId="21109" xr:uid="{00000000-0005-0000-0000-0000FB510000}"/>
    <cellStyle name="Output 9 2 5 5 7" xfId="21110" xr:uid="{00000000-0005-0000-0000-0000FC510000}"/>
    <cellStyle name="Output 9 2 5 5 7 2" xfId="21111" xr:uid="{00000000-0005-0000-0000-0000FD510000}"/>
    <cellStyle name="Output 9 2 5 5 8" xfId="21112" xr:uid="{00000000-0005-0000-0000-0000FE510000}"/>
    <cellStyle name="Output 9 2 5 5 8 2" xfId="21113" xr:uid="{00000000-0005-0000-0000-0000FF510000}"/>
    <cellStyle name="Output 9 2 5 5 9" xfId="21114" xr:uid="{00000000-0005-0000-0000-000000520000}"/>
    <cellStyle name="Output 9 2 5 5 9 2" xfId="21115" xr:uid="{00000000-0005-0000-0000-000001520000}"/>
    <cellStyle name="Output 9 2 5 6" xfId="21116" xr:uid="{00000000-0005-0000-0000-000002520000}"/>
    <cellStyle name="Output 9 2 5 6 2" xfId="21117" xr:uid="{00000000-0005-0000-0000-000003520000}"/>
    <cellStyle name="Output 9 2 5 7" xfId="21118" xr:uid="{00000000-0005-0000-0000-000004520000}"/>
    <cellStyle name="Output 9 2 5 7 2" xfId="21119" xr:uid="{00000000-0005-0000-0000-000005520000}"/>
    <cellStyle name="Output 9 2 5 8" xfId="21120" xr:uid="{00000000-0005-0000-0000-000006520000}"/>
    <cellStyle name="Output 9 2 5 8 2" xfId="21121" xr:uid="{00000000-0005-0000-0000-000007520000}"/>
    <cellStyle name="Output 9 2 5 9" xfId="21122" xr:uid="{00000000-0005-0000-0000-000008520000}"/>
    <cellStyle name="Output 9 2 5 9 2" xfId="21123" xr:uid="{00000000-0005-0000-0000-000009520000}"/>
    <cellStyle name="Output 9 2 6" xfId="21124" xr:uid="{00000000-0005-0000-0000-00000A520000}"/>
    <cellStyle name="Output 9 2 6 10" xfId="21125" xr:uid="{00000000-0005-0000-0000-00000B520000}"/>
    <cellStyle name="Output 9 2 6 10 2" xfId="21126" xr:uid="{00000000-0005-0000-0000-00000C520000}"/>
    <cellStyle name="Output 9 2 6 11" xfId="21127" xr:uid="{00000000-0005-0000-0000-00000D520000}"/>
    <cellStyle name="Output 9 2 6 11 2" xfId="21128" xr:uid="{00000000-0005-0000-0000-00000E520000}"/>
    <cellStyle name="Output 9 2 6 12" xfId="21129" xr:uid="{00000000-0005-0000-0000-00000F520000}"/>
    <cellStyle name="Output 9 2 6 12 2" xfId="21130" xr:uid="{00000000-0005-0000-0000-000010520000}"/>
    <cellStyle name="Output 9 2 6 13" xfId="21131" xr:uid="{00000000-0005-0000-0000-000011520000}"/>
    <cellStyle name="Output 9 2 6 13 2" xfId="21132" xr:uid="{00000000-0005-0000-0000-000012520000}"/>
    <cellStyle name="Output 9 2 6 14" xfId="21133" xr:uid="{00000000-0005-0000-0000-000013520000}"/>
    <cellStyle name="Output 9 2 6 14 2" xfId="21134" xr:uid="{00000000-0005-0000-0000-000014520000}"/>
    <cellStyle name="Output 9 2 6 15" xfId="21135" xr:uid="{00000000-0005-0000-0000-000015520000}"/>
    <cellStyle name="Output 9 2 6 15 2" xfId="21136" xr:uid="{00000000-0005-0000-0000-000016520000}"/>
    <cellStyle name="Output 9 2 6 16" xfId="21137" xr:uid="{00000000-0005-0000-0000-000017520000}"/>
    <cellStyle name="Output 9 2 6 16 2" xfId="21138" xr:uid="{00000000-0005-0000-0000-000018520000}"/>
    <cellStyle name="Output 9 2 6 17" xfId="21139" xr:uid="{00000000-0005-0000-0000-000019520000}"/>
    <cellStyle name="Output 9 2 6 17 2" xfId="21140" xr:uid="{00000000-0005-0000-0000-00001A520000}"/>
    <cellStyle name="Output 9 2 6 18" xfId="21141" xr:uid="{00000000-0005-0000-0000-00001B520000}"/>
    <cellStyle name="Output 9 2 6 18 2" xfId="21142" xr:uid="{00000000-0005-0000-0000-00001C520000}"/>
    <cellStyle name="Output 9 2 6 19" xfId="21143" xr:uid="{00000000-0005-0000-0000-00001D520000}"/>
    <cellStyle name="Output 9 2 6 2" xfId="21144" xr:uid="{00000000-0005-0000-0000-00001E520000}"/>
    <cellStyle name="Output 9 2 6 2 10" xfId="21145" xr:uid="{00000000-0005-0000-0000-00001F520000}"/>
    <cellStyle name="Output 9 2 6 2 10 2" xfId="21146" xr:uid="{00000000-0005-0000-0000-000020520000}"/>
    <cellStyle name="Output 9 2 6 2 11" xfId="21147" xr:uid="{00000000-0005-0000-0000-000021520000}"/>
    <cellStyle name="Output 9 2 6 2 11 2" xfId="21148" xr:uid="{00000000-0005-0000-0000-000022520000}"/>
    <cellStyle name="Output 9 2 6 2 12" xfId="21149" xr:uid="{00000000-0005-0000-0000-000023520000}"/>
    <cellStyle name="Output 9 2 6 2 12 2" xfId="21150" xr:uid="{00000000-0005-0000-0000-000024520000}"/>
    <cellStyle name="Output 9 2 6 2 13" xfId="21151" xr:uid="{00000000-0005-0000-0000-000025520000}"/>
    <cellStyle name="Output 9 2 6 2 13 2" xfId="21152" xr:uid="{00000000-0005-0000-0000-000026520000}"/>
    <cellStyle name="Output 9 2 6 2 14" xfId="21153" xr:uid="{00000000-0005-0000-0000-000027520000}"/>
    <cellStyle name="Output 9 2 6 2 14 2" xfId="21154" xr:uid="{00000000-0005-0000-0000-000028520000}"/>
    <cellStyle name="Output 9 2 6 2 15" xfId="21155" xr:uid="{00000000-0005-0000-0000-000029520000}"/>
    <cellStyle name="Output 9 2 6 2 15 2" xfId="21156" xr:uid="{00000000-0005-0000-0000-00002A520000}"/>
    <cellStyle name="Output 9 2 6 2 16" xfId="21157" xr:uid="{00000000-0005-0000-0000-00002B520000}"/>
    <cellStyle name="Output 9 2 6 2 16 2" xfId="21158" xr:uid="{00000000-0005-0000-0000-00002C520000}"/>
    <cellStyle name="Output 9 2 6 2 17" xfId="21159" xr:uid="{00000000-0005-0000-0000-00002D520000}"/>
    <cellStyle name="Output 9 2 6 2 17 2" xfId="21160" xr:uid="{00000000-0005-0000-0000-00002E520000}"/>
    <cellStyle name="Output 9 2 6 2 18" xfId="21161" xr:uid="{00000000-0005-0000-0000-00002F520000}"/>
    <cellStyle name="Output 9 2 6 2 2" xfId="21162" xr:uid="{00000000-0005-0000-0000-000030520000}"/>
    <cellStyle name="Output 9 2 6 2 2 2" xfId="21163" xr:uid="{00000000-0005-0000-0000-000031520000}"/>
    <cellStyle name="Output 9 2 6 2 3" xfId="21164" xr:uid="{00000000-0005-0000-0000-000032520000}"/>
    <cellStyle name="Output 9 2 6 2 3 2" xfId="21165" xr:uid="{00000000-0005-0000-0000-000033520000}"/>
    <cellStyle name="Output 9 2 6 2 4" xfId="21166" xr:uid="{00000000-0005-0000-0000-000034520000}"/>
    <cellStyle name="Output 9 2 6 2 4 2" xfId="21167" xr:uid="{00000000-0005-0000-0000-000035520000}"/>
    <cellStyle name="Output 9 2 6 2 5" xfId="21168" xr:uid="{00000000-0005-0000-0000-000036520000}"/>
    <cellStyle name="Output 9 2 6 2 5 2" xfId="21169" xr:uid="{00000000-0005-0000-0000-000037520000}"/>
    <cellStyle name="Output 9 2 6 2 6" xfId="21170" xr:uid="{00000000-0005-0000-0000-000038520000}"/>
    <cellStyle name="Output 9 2 6 2 6 2" xfId="21171" xr:uid="{00000000-0005-0000-0000-000039520000}"/>
    <cellStyle name="Output 9 2 6 2 7" xfId="21172" xr:uid="{00000000-0005-0000-0000-00003A520000}"/>
    <cellStyle name="Output 9 2 6 2 7 2" xfId="21173" xr:uid="{00000000-0005-0000-0000-00003B520000}"/>
    <cellStyle name="Output 9 2 6 2 8" xfId="21174" xr:uid="{00000000-0005-0000-0000-00003C520000}"/>
    <cellStyle name="Output 9 2 6 2 8 2" xfId="21175" xr:uid="{00000000-0005-0000-0000-00003D520000}"/>
    <cellStyle name="Output 9 2 6 2 9" xfId="21176" xr:uid="{00000000-0005-0000-0000-00003E520000}"/>
    <cellStyle name="Output 9 2 6 2 9 2" xfId="21177" xr:uid="{00000000-0005-0000-0000-00003F520000}"/>
    <cellStyle name="Output 9 2 6 3" xfId="21178" xr:uid="{00000000-0005-0000-0000-000040520000}"/>
    <cellStyle name="Output 9 2 6 3 10" xfId="21179" xr:uid="{00000000-0005-0000-0000-000041520000}"/>
    <cellStyle name="Output 9 2 6 3 10 2" xfId="21180" xr:uid="{00000000-0005-0000-0000-000042520000}"/>
    <cellStyle name="Output 9 2 6 3 11" xfId="21181" xr:uid="{00000000-0005-0000-0000-000043520000}"/>
    <cellStyle name="Output 9 2 6 3 11 2" xfId="21182" xr:uid="{00000000-0005-0000-0000-000044520000}"/>
    <cellStyle name="Output 9 2 6 3 12" xfId="21183" xr:uid="{00000000-0005-0000-0000-000045520000}"/>
    <cellStyle name="Output 9 2 6 3 12 2" xfId="21184" xr:uid="{00000000-0005-0000-0000-000046520000}"/>
    <cellStyle name="Output 9 2 6 3 13" xfId="21185" xr:uid="{00000000-0005-0000-0000-000047520000}"/>
    <cellStyle name="Output 9 2 6 3 13 2" xfId="21186" xr:uid="{00000000-0005-0000-0000-000048520000}"/>
    <cellStyle name="Output 9 2 6 3 14" xfId="21187" xr:uid="{00000000-0005-0000-0000-000049520000}"/>
    <cellStyle name="Output 9 2 6 3 14 2" xfId="21188" xr:uid="{00000000-0005-0000-0000-00004A520000}"/>
    <cellStyle name="Output 9 2 6 3 15" xfId="21189" xr:uid="{00000000-0005-0000-0000-00004B520000}"/>
    <cellStyle name="Output 9 2 6 3 15 2" xfId="21190" xr:uid="{00000000-0005-0000-0000-00004C520000}"/>
    <cellStyle name="Output 9 2 6 3 16" xfId="21191" xr:uid="{00000000-0005-0000-0000-00004D520000}"/>
    <cellStyle name="Output 9 2 6 3 2" xfId="21192" xr:uid="{00000000-0005-0000-0000-00004E520000}"/>
    <cellStyle name="Output 9 2 6 3 2 2" xfId="21193" xr:uid="{00000000-0005-0000-0000-00004F520000}"/>
    <cellStyle name="Output 9 2 6 3 3" xfId="21194" xr:uid="{00000000-0005-0000-0000-000050520000}"/>
    <cellStyle name="Output 9 2 6 3 3 2" xfId="21195" xr:uid="{00000000-0005-0000-0000-000051520000}"/>
    <cellStyle name="Output 9 2 6 3 4" xfId="21196" xr:uid="{00000000-0005-0000-0000-000052520000}"/>
    <cellStyle name="Output 9 2 6 3 4 2" xfId="21197" xr:uid="{00000000-0005-0000-0000-000053520000}"/>
    <cellStyle name="Output 9 2 6 3 5" xfId="21198" xr:uid="{00000000-0005-0000-0000-000054520000}"/>
    <cellStyle name="Output 9 2 6 3 5 2" xfId="21199" xr:uid="{00000000-0005-0000-0000-000055520000}"/>
    <cellStyle name="Output 9 2 6 3 6" xfId="21200" xr:uid="{00000000-0005-0000-0000-000056520000}"/>
    <cellStyle name="Output 9 2 6 3 6 2" xfId="21201" xr:uid="{00000000-0005-0000-0000-000057520000}"/>
    <cellStyle name="Output 9 2 6 3 7" xfId="21202" xr:uid="{00000000-0005-0000-0000-000058520000}"/>
    <cellStyle name="Output 9 2 6 3 7 2" xfId="21203" xr:uid="{00000000-0005-0000-0000-000059520000}"/>
    <cellStyle name="Output 9 2 6 3 8" xfId="21204" xr:uid="{00000000-0005-0000-0000-00005A520000}"/>
    <cellStyle name="Output 9 2 6 3 8 2" xfId="21205" xr:uid="{00000000-0005-0000-0000-00005B520000}"/>
    <cellStyle name="Output 9 2 6 3 9" xfId="21206" xr:uid="{00000000-0005-0000-0000-00005C520000}"/>
    <cellStyle name="Output 9 2 6 3 9 2" xfId="21207" xr:uid="{00000000-0005-0000-0000-00005D520000}"/>
    <cellStyle name="Output 9 2 6 4" xfId="21208" xr:uid="{00000000-0005-0000-0000-00005E520000}"/>
    <cellStyle name="Output 9 2 6 4 10" xfId="21209" xr:uid="{00000000-0005-0000-0000-00005F520000}"/>
    <cellStyle name="Output 9 2 6 4 10 2" xfId="21210" xr:uid="{00000000-0005-0000-0000-000060520000}"/>
    <cellStyle name="Output 9 2 6 4 11" xfId="21211" xr:uid="{00000000-0005-0000-0000-000061520000}"/>
    <cellStyle name="Output 9 2 6 4 11 2" xfId="21212" xr:uid="{00000000-0005-0000-0000-000062520000}"/>
    <cellStyle name="Output 9 2 6 4 12" xfId="21213" xr:uid="{00000000-0005-0000-0000-000063520000}"/>
    <cellStyle name="Output 9 2 6 4 12 2" xfId="21214" xr:uid="{00000000-0005-0000-0000-000064520000}"/>
    <cellStyle name="Output 9 2 6 4 13" xfId="21215" xr:uid="{00000000-0005-0000-0000-000065520000}"/>
    <cellStyle name="Output 9 2 6 4 13 2" xfId="21216" xr:uid="{00000000-0005-0000-0000-000066520000}"/>
    <cellStyle name="Output 9 2 6 4 14" xfId="21217" xr:uid="{00000000-0005-0000-0000-000067520000}"/>
    <cellStyle name="Output 9 2 6 4 14 2" xfId="21218" xr:uid="{00000000-0005-0000-0000-000068520000}"/>
    <cellStyle name="Output 9 2 6 4 15" xfId="21219" xr:uid="{00000000-0005-0000-0000-000069520000}"/>
    <cellStyle name="Output 9 2 6 4 15 2" xfId="21220" xr:uid="{00000000-0005-0000-0000-00006A520000}"/>
    <cellStyle name="Output 9 2 6 4 16" xfId="21221" xr:uid="{00000000-0005-0000-0000-00006B520000}"/>
    <cellStyle name="Output 9 2 6 4 2" xfId="21222" xr:uid="{00000000-0005-0000-0000-00006C520000}"/>
    <cellStyle name="Output 9 2 6 4 2 2" xfId="21223" xr:uid="{00000000-0005-0000-0000-00006D520000}"/>
    <cellStyle name="Output 9 2 6 4 3" xfId="21224" xr:uid="{00000000-0005-0000-0000-00006E520000}"/>
    <cellStyle name="Output 9 2 6 4 3 2" xfId="21225" xr:uid="{00000000-0005-0000-0000-00006F520000}"/>
    <cellStyle name="Output 9 2 6 4 4" xfId="21226" xr:uid="{00000000-0005-0000-0000-000070520000}"/>
    <cellStyle name="Output 9 2 6 4 4 2" xfId="21227" xr:uid="{00000000-0005-0000-0000-000071520000}"/>
    <cellStyle name="Output 9 2 6 4 5" xfId="21228" xr:uid="{00000000-0005-0000-0000-000072520000}"/>
    <cellStyle name="Output 9 2 6 4 5 2" xfId="21229" xr:uid="{00000000-0005-0000-0000-000073520000}"/>
    <cellStyle name="Output 9 2 6 4 6" xfId="21230" xr:uid="{00000000-0005-0000-0000-000074520000}"/>
    <cellStyle name="Output 9 2 6 4 6 2" xfId="21231" xr:uid="{00000000-0005-0000-0000-000075520000}"/>
    <cellStyle name="Output 9 2 6 4 7" xfId="21232" xr:uid="{00000000-0005-0000-0000-000076520000}"/>
    <cellStyle name="Output 9 2 6 4 7 2" xfId="21233" xr:uid="{00000000-0005-0000-0000-000077520000}"/>
    <cellStyle name="Output 9 2 6 4 8" xfId="21234" xr:uid="{00000000-0005-0000-0000-000078520000}"/>
    <cellStyle name="Output 9 2 6 4 8 2" xfId="21235" xr:uid="{00000000-0005-0000-0000-000079520000}"/>
    <cellStyle name="Output 9 2 6 4 9" xfId="21236" xr:uid="{00000000-0005-0000-0000-00007A520000}"/>
    <cellStyle name="Output 9 2 6 4 9 2" xfId="21237" xr:uid="{00000000-0005-0000-0000-00007B520000}"/>
    <cellStyle name="Output 9 2 6 5" xfId="21238" xr:uid="{00000000-0005-0000-0000-00007C520000}"/>
    <cellStyle name="Output 9 2 6 5 10" xfId="21239" xr:uid="{00000000-0005-0000-0000-00007D520000}"/>
    <cellStyle name="Output 9 2 6 5 10 2" xfId="21240" xr:uid="{00000000-0005-0000-0000-00007E520000}"/>
    <cellStyle name="Output 9 2 6 5 11" xfId="21241" xr:uid="{00000000-0005-0000-0000-00007F520000}"/>
    <cellStyle name="Output 9 2 6 5 11 2" xfId="21242" xr:uid="{00000000-0005-0000-0000-000080520000}"/>
    <cellStyle name="Output 9 2 6 5 12" xfId="21243" xr:uid="{00000000-0005-0000-0000-000081520000}"/>
    <cellStyle name="Output 9 2 6 5 12 2" xfId="21244" xr:uid="{00000000-0005-0000-0000-000082520000}"/>
    <cellStyle name="Output 9 2 6 5 13" xfId="21245" xr:uid="{00000000-0005-0000-0000-000083520000}"/>
    <cellStyle name="Output 9 2 6 5 13 2" xfId="21246" xr:uid="{00000000-0005-0000-0000-000084520000}"/>
    <cellStyle name="Output 9 2 6 5 14" xfId="21247" xr:uid="{00000000-0005-0000-0000-000085520000}"/>
    <cellStyle name="Output 9 2 6 5 14 2" xfId="21248" xr:uid="{00000000-0005-0000-0000-000086520000}"/>
    <cellStyle name="Output 9 2 6 5 15" xfId="21249" xr:uid="{00000000-0005-0000-0000-000087520000}"/>
    <cellStyle name="Output 9 2 6 5 2" xfId="21250" xr:uid="{00000000-0005-0000-0000-000088520000}"/>
    <cellStyle name="Output 9 2 6 5 2 2" xfId="21251" xr:uid="{00000000-0005-0000-0000-000089520000}"/>
    <cellStyle name="Output 9 2 6 5 3" xfId="21252" xr:uid="{00000000-0005-0000-0000-00008A520000}"/>
    <cellStyle name="Output 9 2 6 5 3 2" xfId="21253" xr:uid="{00000000-0005-0000-0000-00008B520000}"/>
    <cellStyle name="Output 9 2 6 5 4" xfId="21254" xr:uid="{00000000-0005-0000-0000-00008C520000}"/>
    <cellStyle name="Output 9 2 6 5 4 2" xfId="21255" xr:uid="{00000000-0005-0000-0000-00008D520000}"/>
    <cellStyle name="Output 9 2 6 5 5" xfId="21256" xr:uid="{00000000-0005-0000-0000-00008E520000}"/>
    <cellStyle name="Output 9 2 6 5 5 2" xfId="21257" xr:uid="{00000000-0005-0000-0000-00008F520000}"/>
    <cellStyle name="Output 9 2 6 5 6" xfId="21258" xr:uid="{00000000-0005-0000-0000-000090520000}"/>
    <cellStyle name="Output 9 2 6 5 6 2" xfId="21259" xr:uid="{00000000-0005-0000-0000-000091520000}"/>
    <cellStyle name="Output 9 2 6 5 7" xfId="21260" xr:uid="{00000000-0005-0000-0000-000092520000}"/>
    <cellStyle name="Output 9 2 6 5 7 2" xfId="21261" xr:uid="{00000000-0005-0000-0000-000093520000}"/>
    <cellStyle name="Output 9 2 6 5 8" xfId="21262" xr:uid="{00000000-0005-0000-0000-000094520000}"/>
    <cellStyle name="Output 9 2 6 5 8 2" xfId="21263" xr:uid="{00000000-0005-0000-0000-000095520000}"/>
    <cellStyle name="Output 9 2 6 5 9" xfId="21264" xr:uid="{00000000-0005-0000-0000-000096520000}"/>
    <cellStyle name="Output 9 2 6 5 9 2" xfId="21265" xr:uid="{00000000-0005-0000-0000-000097520000}"/>
    <cellStyle name="Output 9 2 6 6" xfId="21266" xr:uid="{00000000-0005-0000-0000-000098520000}"/>
    <cellStyle name="Output 9 2 6 6 2" xfId="21267" xr:uid="{00000000-0005-0000-0000-000099520000}"/>
    <cellStyle name="Output 9 2 6 7" xfId="21268" xr:uid="{00000000-0005-0000-0000-00009A520000}"/>
    <cellStyle name="Output 9 2 6 7 2" xfId="21269" xr:uid="{00000000-0005-0000-0000-00009B520000}"/>
    <cellStyle name="Output 9 2 6 8" xfId="21270" xr:uid="{00000000-0005-0000-0000-00009C520000}"/>
    <cellStyle name="Output 9 2 6 8 2" xfId="21271" xr:uid="{00000000-0005-0000-0000-00009D520000}"/>
    <cellStyle name="Output 9 2 6 9" xfId="21272" xr:uid="{00000000-0005-0000-0000-00009E520000}"/>
    <cellStyle name="Output 9 2 6 9 2" xfId="21273" xr:uid="{00000000-0005-0000-0000-00009F520000}"/>
    <cellStyle name="Output 9 2 7" xfId="21274" xr:uid="{00000000-0005-0000-0000-0000A0520000}"/>
    <cellStyle name="Output 9 2 7 10" xfId="21275" xr:uid="{00000000-0005-0000-0000-0000A1520000}"/>
    <cellStyle name="Output 9 2 7 10 2" xfId="21276" xr:uid="{00000000-0005-0000-0000-0000A2520000}"/>
    <cellStyle name="Output 9 2 7 11" xfId="21277" xr:uid="{00000000-0005-0000-0000-0000A3520000}"/>
    <cellStyle name="Output 9 2 7 11 2" xfId="21278" xr:uid="{00000000-0005-0000-0000-0000A4520000}"/>
    <cellStyle name="Output 9 2 7 12" xfId="21279" xr:uid="{00000000-0005-0000-0000-0000A5520000}"/>
    <cellStyle name="Output 9 2 7 12 2" xfId="21280" xr:uid="{00000000-0005-0000-0000-0000A6520000}"/>
    <cellStyle name="Output 9 2 7 13" xfId="21281" xr:uid="{00000000-0005-0000-0000-0000A7520000}"/>
    <cellStyle name="Output 9 2 7 13 2" xfId="21282" xr:uid="{00000000-0005-0000-0000-0000A8520000}"/>
    <cellStyle name="Output 9 2 7 14" xfId="21283" xr:uid="{00000000-0005-0000-0000-0000A9520000}"/>
    <cellStyle name="Output 9 2 7 14 2" xfId="21284" xr:uid="{00000000-0005-0000-0000-0000AA520000}"/>
    <cellStyle name="Output 9 2 7 15" xfId="21285" xr:uid="{00000000-0005-0000-0000-0000AB520000}"/>
    <cellStyle name="Output 9 2 7 15 2" xfId="21286" xr:uid="{00000000-0005-0000-0000-0000AC520000}"/>
    <cellStyle name="Output 9 2 7 16" xfId="21287" xr:uid="{00000000-0005-0000-0000-0000AD520000}"/>
    <cellStyle name="Output 9 2 7 16 2" xfId="21288" xr:uid="{00000000-0005-0000-0000-0000AE520000}"/>
    <cellStyle name="Output 9 2 7 17" xfId="21289" xr:uid="{00000000-0005-0000-0000-0000AF520000}"/>
    <cellStyle name="Output 9 2 7 17 2" xfId="21290" xr:uid="{00000000-0005-0000-0000-0000B0520000}"/>
    <cellStyle name="Output 9 2 7 18" xfId="21291" xr:uid="{00000000-0005-0000-0000-0000B1520000}"/>
    <cellStyle name="Output 9 2 7 2" xfId="21292" xr:uid="{00000000-0005-0000-0000-0000B2520000}"/>
    <cellStyle name="Output 9 2 7 2 10" xfId="21293" xr:uid="{00000000-0005-0000-0000-0000B3520000}"/>
    <cellStyle name="Output 9 2 7 2 10 2" xfId="21294" xr:uid="{00000000-0005-0000-0000-0000B4520000}"/>
    <cellStyle name="Output 9 2 7 2 11" xfId="21295" xr:uid="{00000000-0005-0000-0000-0000B5520000}"/>
    <cellStyle name="Output 9 2 7 2 11 2" xfId="21296" xr:uid="{00000000-0005-0000-0000-0000B6520000}"/>
    <cellStyle name="Output 9 2 7 2 12" xfId="21297" xr:uid="{00000000-0005-0000-0000-0000B7520000}"/>
    <cellStyle name="Output 9 2 7 2 12 2" xfId="21298" xr:uid="{00000000-0005-0000-0000-0000B8520000}"/>
    <cellStyle name="Output 9 2 7 2 13" xfId="21299" xr:uid="{00000000-0005-0000-0000-0000B9520000}"/>
    <cellStyle name="Output 9 2 7 2 13 2" xfId="21300" xr:uid="{00000000-0005-0000-0000-0000BA520000}"/>
    <cellStyle name="Output 9 2 7 2 14" xfId="21301" xr:uid="{00000000-0005-0000-0000-0000BB520000}"/>
    <cellStyle name="Output 9 2 7 2 14 2" xfId="21302" xr:uid="{00000000-0005-0000-0000-0000BC520000}"/>
    <cellStyle name="Output 9 2 7 2 15" xfId="21303" xr:uid="{00000000-0005-0000-0000-0000BD520000}"/>
    <cellStyle name="Output 9 2 7 2 15 2" xfId="21304" xr:uid="{00000000-0005-0000-0000-0000BE520000}"/>
    <cellStyle name="Output 9 2 7 2 16" xfId="21305" xr:uid="{00000000-0005-0000-0000-0000BF520000}"/>
    <cellStyle name="Output 9 2 7 2 16 2" xfId="21306" xr:uid="{00000000-0005-0000-0000-0000C0520000}"/>
    <cellStyle name="Output 9 2 7 2 17" xfId="21307" xr:uid="{00000000-0005-0000-0000-0000C1520000}"/>
    <cellStyle name="Output 9 2 7 2 17 2" xfId="21308" xr:uid="{00000000-0005-0000-0000-0000C2520000}"/>
    <cellStyle name="Output 9 2 7 2 18" xfId="21309" xr:uid="{00000000-0005-0000-0000-0000C3520000}"/>
    <cellStyle name="Output 9 2 7 2 2" xfId="21310" xr:uid="{00000000-0005-0000-0000-0000C4520000}"/>
    <cellStyle name="Output 9 2 7 2 2 2" xfId="21311" xr:uid="{00000000-0005-0000-0000-0000C5520000}"/>
    <cellStyle name="Output 9 2 7 2 3" xfId="21312" xr:uid="{00000000-0005-0000-0000-0000C6520000}"/>
    <cellStyle name="Output 9 2 7 2 3 2" xfId="21313" xr:uid="{00000000-0005-0000-0000-0000C7520000}"/>
    <cellStyle name="Output 9 2 7 2 4" xfId="21314" xr:uid="{00000000-0005-0000-0000-0000C8520000}"/>
    <cellStyle name="Output 9 2 7 2 4 2" xfId="21315" xr:uid="{00000000-0005-0000-0000-0000C9520000}"/>
    <cellStyle name="Output 9 2 7 2 5" xfId="21316" xr:uid="{00000000-0005-0000-0000-0000CA520000}"/>
    <cellStyle name="Output 9 2 7 2 5 2" xfId="21317" xr:uid="{00000000-0005-0000-0000-0000CB520000}"/>
    <cellStyle name="Output 9 2 7 2 6" xfId="21318" xr:uid="{00000000-0005-0000-0000-0000CC520000}"/>
    <cellStyle name="Output 9 2 7 2 6 2" xfId="21319" xr:uid="{00000000-0005-0000-0000-0000CD520000}"/>
    <cellStyle name="Output 9 2 7 2 7" xfId="21320" xr:uid="{00000000-0005-0000-0000-0000CE520000}"/>
    <cellStyle name="Output 9 2 7 2 7 2" xfId="21321" xr:uid="{00000000-0005-0000-0000-0000CF520000}"/>
    <cellStyle name="Output 9 2 7 2 8" xfId="21322" xr:uid="{00000000-0005-0000-0000-0000D0520000}"/>
    <cellStyle name="Output 9 2 7 2 8 2" xfId="21323" xr:uid="{00000000-0005-0000-0000-0000D1520000}"/>
    <cellStyle name="Output 9 2 7 2 9" xfId="21324" xr:uid="{00000000-0005-0000-0000-0000D2520000}"/>
    <cellStyle name="Output 9 2 7 2 9 2" xfId="21325" xr:uid="{00000000-0005-0000-0000-0000D3520000}"/>
    <cellStyle name="Output 9 2 7 3" xfId="21326" xr:uid="{00000000-0005-0000-0000-0000D4520000}"/>
    <cellStyle name="Output 9 2 7 3 10" xfId="21327" xr:uid="{00000000-0005-0000-0000-0000D5520000}"/>
    <cellStyle name="Output 9 2 7 3 10 2" xfId="21328" xr:uid="{00000000-0005-0000-0000-0000D6520000}"/>
    <cellStyle name="Output 9 2 7 3 11" xfId="21329" xr:uid="{00000000-0005-0000-0000-0000D7520000}"/>
    <cellStyle name="Output 9 2 7 3 11 2" xfId="21330" xr:uid="{00000000-0005-0000-0000-0000D8520000}"/>
    <cellStyle name="Output 9 2 7 3 12" xfId="21331" xr:uid="{00000000-0005-0000-0000-0000D9520000}"/>
    <cellStyle name="Output 9 2 7 3 12 2" xfId="21332" xr:uid="{00000000-0005-0000-0000-0000DA520000}"/>
    <cellStyle name="Output 9 2 7 3 13" xfId="21333" xr:uid="{00000000-0005-0000-0000-0000DB520000}"/>
    <cellStyle name="Output 9 2 7 3 13 2" xfId="21334" xr:uid="{00000000-0005-0000-0000-0000DC520000}"/>
    <cellStyle name="Output 9 2 7 3 14" xfId="21335" xr:uid="{00000000-0005-0000-0000-0000DD520000}"/>
    <cellStyle name="Output 9 2 7 3 14 2" xfId="21336" xr:uid="{00000000-0005-0000-0000-0000DE520000}"/>
    <cellStyle name="Output 9 2 7 3 15" xfId="21337" xr:uid="{00000000-0005-0000-0000-0000DF520000}"/>
    <cellStyle name="Output 9 2 7 3 15 2" xfId="21338" xr:uid="{00000000-0005-0000-0000-0000E0520000}"/>
    <cellStyle name="Output 9 2 7 3 16" xfId="21339" xr:uid="{00000000-0005-0000-0000-0000E1520000}"/>
    <cellStyle name="Output 9 2 7 3 2" xfId="21340" xr:uid="{00000000-0005-0000-0000-0000E2520000}"/>
    <cellStyle name="Output 9 2 7 3 2 2" xfId="21341" xr:uid="{00000000-0005-0000-0000-0000E3520000}"/>
    <cellStyle name="Output 9 2 7 3 3" xfId="21342" xr:uid="{00000000-0005-0000-0000-0000E4520000}"/>
    <cellStyle name="Output 9 2 7 3 3 2" xfId="21343" xr:uid="{00000000-0005-0000-0000-0000E5520000}"/>
    <cellStyle name="Output 9 2 7 3 4" xfId="21344" xr:uid="{00000000-0005-0000-0000-0000E6520000}"/>
    <cellStyle name="Output 9 2 7 3 4 2" xfId="21345" xr:uid="{00000000-0005-0000-0000-0000E7520000}"/>
    <cellStyle name="Output 9 2 7 3 5" xfId="21346" xr:uid="{00000000-0005-0000-0000-0000E8520000}"/>
    <cellStyle name="Output 9 2 7 3 5 2" xfId="21347" xr:uid="{00000000-0005-0000-0000-0000E9520000}"/>
    <cellStyle name="Output 9 2 7 3 6" xfId="21348" xr:uid="{00000000-0005-0000-0000-0000EA520000}"/>
    <cellStyle name="Output 9 2 7 3 6 2" xfId="21349" xr:uid="{00000000-0005-0000-0000-0000EB520000}"/>
    <cellStyle name="Output 9 2 7 3 7" xfId="21350" xr:uid="{00000000-0005-0000-0000-0000EC520000}"/>
    <cellStyle name="Output 9 2 7 3 7 2" xfId="21351" xr:uid="{00000000-0005-0000-0000-0000ED520000}"/>
    <cellStyle name="Output 9 2 7 3 8" xfId="21352" xr:uid="{00000000-0005-0000-0000-0000EE520000}"/>
    <cellStyle name="Output 9 2 7 3 8 2" xfId="21353" xr:uid="{00000000-0005-0000-0000-0000EF520000}"/>
    <cellStyle name="Output 9 2 7 3 9" xfId="21354" xr:uid="{00000000-0005-0000-0000-0000F0520000}"/>
    <cellStyle name="Output 9 2 7 3 9 2" xfId="21355" xr:uid="{00000000-0005-0000-0000-0000F1520000}"/>
    <cellStyle name="Output 9 2 7 4" xfId="21356" xr:uid="{00000000-0005-0000-0000-0000F2520000}"/>
    <cellStyle name="Output 9 2 7 4 10" xfId="21357" xr:uid="{00000000-0005-0000-0000-0000F3520000}"/>
    <cellStyle name="Output 9 2 7 4 10 2" xfId="21358" xr:uid="{00000000-0005-0000-0000-0000F4520000}"/>
    <cellStyle name="Output 9 2 7 4 11" xfId="21359" xr:uid="{00000000-0005-0000-0000-0000F5520000}"/>
    <cellStyle name="Output 9 2 7 4 11 2" xfId="21360" xr:uid="{00000000-0005-0000-0000-0000F6520000}"/>
    <cellStyle name="Output 9 2 7 4 12" xfId="21361" xr:uid="{00000000-0005-0000-0000-0000F7520000}"/>
    <cellStyle name="Output 9 2 7 4 12 2" xfId="21362" xr:uid="{00000000-0005-0000-0000-0000F8520000}"/>
    <cellStyle name="Output 9 2 7 4 13" xfId="21363" xr:uid="{00000000-0005-0000-0000-0000F9520000}"/>
    <cellStyle name="Output 9 2 7 4 13 2" xfId="21364" xr:uid="{00000000-0005-0000-0000-0000FA520000}"/>
    <cellStyle name="Output 9 2 7 4 14" xfId="21365" xr:uid="{00000000-0005-0000-0000-0000FB520000}"/>
    <cellStyle name="Output 9 2 7 4 14 2" xfId="21366" xr:uid="{00000000-0005-0000-0000-0000FC520000}"/>
    <cellStyle name="Output 9 2 7 4 15" xfId="21367" xr:uid="{00000000-0005-0000-0000-0000FD520000}"/>
    <cellStyle name="Output 9 2 7 4 15 2" xfId="21368" xr:uid="{00000000-0005-0000-0000-0000FE520000}"/>
    <cellStyle name="Output 9 2 7 4 16" xfId="21369" xr:uid="{00000000-0005-0000-0000-0000FF520000}"/>
    <cellStyle name="Output 9 2 7 4 2" xfId="21370" xr:uid="{00000000-0005-0000-0000-000000530000}"/>
    <cellStyle name="Output 9 2 7 4 2 2" xfId="21371" xr:uid="{00000000-0005-0000-0000-000001530000}"/>
    <cellStyle name="Output 9 2 7 4 3" xfId="21372" xr:uid="{00000000-0005-0000-0000-000002530000}"/>
    <cellStyle name="Output 9 2 7 4 3 2" xfId="21373" xr:uid="{00000000-0005-0000-0000-000003530000}"/>
    <cellStyle name="Output 9 2 7 4 4" xfId="21374" xr:uid="{00000000-0005-0000-0000-000004530000}"/>
    <cellStyle name="Output 9 2 7 4 4 2" xfId="21375" xr:uid="{00000000-0005-0000-0000-000005530000}"/>
    <cellStyle name="Output 9 2 7 4 5" xfId="21376" xr:uid="{00000000-0005-0000-0000-000006530000}"/>
    <cellStyle name="Output 9 2 7 4 5 2" xfId="21377" xr:uid="{00000000-0005-0000-0000-000007530000}"/>
    <cellStyle name="Output 9 2 7 4 6" xfId="21378" xr:uid="{00000000-0005-0000-0000-000008530000}"/>
    <cellStyle name="Output 9 2 7 4 6 2" xfId="21379" xr:uid="{00000000-0005-0000-0000-000009530000}"/>
    <cellStyle name="Output 9 2 7 4 7" xfId="21380" xr:uid="{00000000-0005-0000-0000-00000A530000}"/>
    <cellStyle name="Output 9 2 7 4 7 2" xfId="21381" xr:uid="{00000000-0005-0000-0000-00000B530000}"/>
    <cellStyle name="Output 9 2 7 4 8" xfId="21382" xr:uid="{00000000-0005-0000-0000-00000C530000}"/>
    <cellStyle name="Output 9 2 7 4 8 2" xfId="21383" xr:uid="{00000000-0005-0000-0000-00000D530000}"/>
    <cellStyle name="Output 9 2 7 4 9" xfId="21384" xr:uid="{00000000-0005-0000-0000-00000E530000}"/>
    <cellStyle name="Output 9 2 7 4 9 2" xfId="21385" xr:uid="{00000000-0005-0000-0000-00000F530000}"/>
    <cellStyle name="Output 9 2 7 5" xfId="21386" xr:uid="{00000000-0005-0000-0000-000010530000}"/>
    <cellStyle name="Output 9 2 7 5 10" xfId="21387" xr:uid="{00000000-0005-0000-0000-000011530000}"/>
    <cellStyle name="Output 9 2 7 5 10 2" xfId="21388" xr:uid="{00000000-0005-0000-0000-000012530000}"/>
    <cellStyle name="Output 9 2 7 5 11" xfId="21389" xr:uid="{00000000-0005-0000-0000-000013530000}"/>
    <cellStyle name="Output 9 2 7 5 11 2" xfId="21390" xr:uid="{00000000-0005-0000-0000-000014530000}"/>
    <cellStyle name="Output 9 2 7 5 12" xfId="21391" xr:uid="{00000000-0005-0000-0000-000015530000}"/>
    <cellStyle name="Output 9 2 7 5 12 2" xfId="21392" xr:uid="{00000000-0005-0000-0000-000016530000}"/>
    <cellStyle name="Output 9 2 7 5 13" xfId="21393" xr:uid="{00000000-0005-0000-0000-000017530000}"/>
    <cellStyle name="Output 9 2 7 5 13 2" xfId="21394" xr:uid="{00000000-0005-0000-0000-000018530000}"/>
    <cellStyle name="Output 9 2 7 5 14" xfId="21395" xr:uid="{00000000-0005-0000-0000-000019530000}"/>
    <cellStyle name="Output 9 2 7 5 2" xfId="21396" xr:uid="{00000000-0005-0000-0000-00001A530000}"/>
    <cellStyle name="Output 9 2 7 5 2 2" xfId="21397" xr:uid="{00000000-0005-0000-0000-00001B530000}"/>
    <cellStyle name="Output 9 2 7 5 3" xfId="21398" xr:uid="{00000000-0005-0000-0000-00001C530000}"/>
    <cellStyle name="Output 9 2 7 5 3 2" xfId="21399" xr:uid="{00000000-0005-0000-0000-00001D530000}"/>
    <cellStyle name="Output 9 2 7 5 4" xfId="21400" xr:uid="{00000000-0005-0000-0000-00001E530000}"/>
    <cellStyle name="Output 9 2 7 5 4 2" xfId="21401" xr:uid="{00000000-0005-0000-0000-00001F530000}"/>
    <cellStyle name="Output 9 2 7 5 5" xfId="21402" xr:uid="{00000000-0005-0000-0000-000020530000}"/>
    <cellStyle name="Output 9 2 7 5 5 2" xfId="21403" xr:uid="{00000000-0005-0000-0000-000021530000}"/>
    <cellStyle name="Output 9 2 7 5 6" xfId="21404" xr:uid="{00000000-0005-0000-0000-000022530000}"/>
    <cellStyle name="Output 9 2 7 5 6 2" xfId="21405" xr:uid="{00000000-0005-0000-0000-000023530000}"/>
    <cellStyle name="Output 9 2 7 5 7" xfId="21406" xr:uid="{00000000-0005-0000-0000-000024530000}"/>
    <cellStyle name="Output 9 2 7 5 7 2" xfId="21407" xr:uid="{00000000-0005-0000-0000-000025530000}"/>
    <cellStyle name="Output 9 2 7 5 8" xfId="21408" xr:uid="{00000000-0005-0000-0000-000026530000}"/>
    <cellStyle name="Output 9 2 7 5 8 2" xfId="21409" xr:uid="{00000000-0005-0000-0000-000027530000}"/>
    <cellStyle name="Output 9 2 7 5 9" xfId="21410" xr:uid="{00000000-0005-0000-0000-000028530000}"/>
    <cellStyle name="Output 9 2 7 5 9 2" xfId="21411" xr:uid="{00000000-0005-0000-0000-000029530000}"/>
    <cellStyle name="Output 9 2 7 6" xfId="21412" xr:uid="{00000000-0005-0000-0000-00002A530000}"/>
    <cellStyle name="Output 9 2 7 6 2" xfId="21413" xr:uid="{00000000-0005-0000-0000-00002B530000}"/>
    <cellStyle name="Output 9 2 7 7" xfId="21414" xr:uid="{00000000-0005-0000-0000-00002C530000}"/>
    <cellStyle name="Output 9 2 7 7 2" xfId="21415" xr:uid="{00000000-0005-0000-0000-00002D530000}"/>
    <cellStyle name="Output 9 2 7 8" xfId="21416" xr:uid="{00000000-0005-0000-0000-00002E530000}"/>
    <cellStyle name="Output 9 2 7 8 2" xfId="21417" xr:uid="{00000000-0005-0000-0000-00002F530000}"/>
    <cellStyle name="Output 9 2 7 9" xfId="21418" xr:uid="{00000000-0005-0000-0000-000030530000}"/>
    <cellStyle name="Output 9 2 7 9 2" xfId="21419" xr:uid="{00000000-0005-0000-0000-000031530000}"/>
    <cellStyle name="Output 9 2 8" xfId="21420" xr:uid="{00000000-0005-0000-0000-000032530000}"/>
    <cellStyle name="Output 9 2 8 10" xfId="21421" xr:uid="{00000000-0005-0000-0000-000033530000}"/>
    <cellStyle name="Output 9 2 8 10 2" xfId="21422" xr:uid="{00000000-0005-0000-0000-000034530000}"/>
    <cellStyle name="Output 9 2 8 11" xfId="21423" xr:uid="{00000000-0005-0000-0000-000035530000}"/>
    <cellStyle name="Output 9 2 8 11 2" xfId="21424" xr:uid="{00000000-0005-0000-0000-000036530000}"/>
    <cellStyle name="Output 9 2 8 12" xfId="21425" xr:uid="{00000000-0005-0000-0000-000037530000}"/>
    <cellStyle name="Output 9 2 8 12 2" xfId="21426" xr:uid="{00000000-0005-0000-0000-000038530000}"/>
    <cellStyle name="Output 9 2 8 13" xfId="21427" xr:uid="{00000000-0005-0000-0000-000039530000}"/>
    <cellStyle name="Output 9 2 8 13 2" xfId="21428" xr:uid="{00000000-0005-0000-0000-00003A530000}"/>
    <cellStyle name="Output 9 2 8 14" xfId="21429" xr:uid="{00000000-0005-0000-0000-00003B530000}"/>
    <cellStyle name="Output 9 2 8 14 2" xfId="21430" xr:uid="{00000000-0005-0000-0000-00003C530000}"/>
    <cellStyle name="Output 9 2 8 15" xfId="21431" xr:uid="{00000000-0005-0000-0000-00003D530000}"/>
    <cellStyle name="Output 9 2 8 15 2" xfId="21432" xr:uid="{00000000-0005-0000-0000-00003E530000}"/>
    <cellStyle name="Output 9 2 8 16" xfId="21433" xr:uid="{00000000-0005-0000-0000-00003F530000}"/>
    <cellStyle name="Output 9 2 8 16 2" xfId="21434" xr:uid="{00000000-0005-0000-0000-000040530000}"/>
    <cellStyle name="Output 9 2 8 17" xfId="21435" xr:uid="{00000000-0005-0000-0000-000041530000}"/>
    <cellStyle name="Output 9 2 8 17 2" xfId="21436" xr:uid="{00000000-0005-0000-0000-000042530000}"/>
    <cellStyle name="Output 9 2 8 18" xfId="21437" xr:uid="{00000000-0005-0000-0000-000043530000}"/>
    <cellStyle name="Output 9 2 8 2" xfId="21438" xr:uid="{00000000-0005-0000-0000-000044530000}"/>
    <cellStyle name="Output 9 2 8 2 10" xfId="21439" xr:uid="{00000000-0005-0000-0000-000045530000}"/>
    <cellStyle name="Output 9 2 8 2 10 2" xfId="21440" xr:uid="{00000000-0005-0000-0000-000046530000}"/>
    <cellStyle name="Output 9 2 8 2 11" xfId="21441" xr:uid="{00000000-0005-0000-0000-000047530000}"/>
    <cellStyle name="Output 9 2 8 2 11 2" xfId="21442" xr:uid="{00000000-0005-0000-0000-000048530000}"/>
    <cellStyle name="Output 9 2 8 2 12" xfId="21443" xr:uid="{00000000-0005-0000-0000-000049530000}"/>
    <cellStyle name="Output 9 2 8 2 12 2" xfId="21444" xr:uid="{00000000-0005-0000-0000-00004A530000}"/>
    <cellStyle name="Output 9 2 8 2 13" xfId="21445" xr:uid="{00000000-0005-0000-0000-00004B530000}"/>
    <cellStyle name="Output 9 2 8 2 13 2" xfId="21446" xr:uid="{00000000-0005-0000-0000-00004C530000}"/>
    <cellStyle name="Output 9 2 8 2 14" xfId="21447" xr:uid="{00000000-0005-0000-0000-00004D530000}"/>
    <cellStyle name="Output 9 2 8 2 14 2" xfId="21448" xr:uid="{00000000-0005-0000-0000-00004E530000}"/>
    <cellStyle name="Output 9 2 8 2 15" xfId="21449" xr:uid="{00000000-0005-0000-0000-00004F530000}"/>
    <cellStyle name="Output 9 2 8 2 15 2" xfId="21450" xr:uid="{00000000-0005-0000-0000-000050530000}"/>
    <cellStyle name="Output 9 2 8 2 16" xfId="21451" xr:uid="{00000000-0005-0000-0000-000051530000}"/>
    <cellStyle name="Output 9 2 8 2 16 2" xfId="21452" xr:uid="{00000000-0005-0000-0000-000052530000}"/>
    <cellStyle name="Output 9 2 8 2 17" xfId="21453" xr:uid="{00000000-0005-0000-0000-000053530000}"/>
    <cellStyle name="Output 9 2 8 2 17 2" xfId="21454" xr:uid="{00000000-0005-0000-0000-000054530000}"/>
    <cellStyle name="Output 9 2 8 2 18" xfId="21455" xr:uid="{00000000-0005-0000-0000-000055530000}"/>
    <cellStyle name="Output 9 2 8 2 2" xfId="21456" xr:uid="{00000000-0005-0000-0000-000056530000}"/>
    <cellStyle name="Output 9 2 8 2 2 2" xfId="21457" xr:uid="{00000000-0005-0000-0000-000057530000}"/>
    <cellStyle name="Output 9 2 8 2 3" xfId="21458" xr:uid="{00000000-0005-0000-0000-000058530000}"/>
    <cellStyle name="Output 9 2 8 2 3 2" xfId="21459" xr:uid="{00000000-0005-0000-0000-000059530000}"/>
    <cellStyle name="Output 9 2 8 2 4" xfId="21460" xr:uid="{00000000-0005-0000-0000-00005A530000}"/>
    <cellStyle name="Output 9 2 8 2 4 2" xfId="21461" xr:uid="{00000000-0005-0000-0000-00005B530000}"/>
    <cellStyle name="Output 9 2 8 2 5" xfId="21462" xr:uid="{00000000-0005-0000-0000-00005C530000}"/>
    <cellStyle name="Output 9 2 8 2 5 2" xfId="21463" xr:uid="{00000000-0005-0000-0000-00005D530000}"/>
    <cellStyle name="Output 9 2 8 2 6" xfId="21464" xr:uid="{00000000-0005-0000-0000-00005E530000}"/>
    <cellStyle name="Output 9 2 8 2 6 2" xfId="21465" xr:uid="{00000000-0005-0000-0000-00005F530000}"/>
    <cellStyle name="Output 9 2 8 2 7" xfId="21466" xr:uid="{00000000-0005-0000-0000-000060530000}"/>
    <cellStyle name="Output 9 2 8 2 7 2" xfId="21467" xr:uid="{00000000-0005-0000-0000-000061530000}"/>
    <cellStyle name="Output 9 2 8 2 8" xfId="21468" xr:uid="{00000000-0005-0000-0000-000062530000}"/>
    <cellStyle name="Output 9 2 8 2 8 2" xfId="21469" xr:uid="{00000000-0005-0000-0000-000063530000}"/>
    <cellStyle name="Output 9 2 8 2 9" xfId="21470" xr:uid="{00000000-0005-0000-0000-000064530000}"/>
    <cellStyle name="Output 9 2 8 2 9 2" xfId="21471" xr:uid="{00000000-0005-0000-0000-000065530000}"/>
    <cellStyle name="Output 9 2 8 3" xfId="21472" xr:uid="{00000000-0005-0000-0000-000066530000}"/>
    <cellStyle name="Output 9 2 8 3 10" xfId="21473" xr:uid="{00000000-0005-0000-0000-000067530000}"/>
    <cellStyle name="Output 9 2 8 3 10 2" xfId="21474" xr:uid="{00000000-0005-0000-0000-000068530000}"/>
    <cellStyle name="Output 9 2 8 3 11" xfId="21475" xr:uid="{00000000-0005-0000-0000-000069530000}"/>
    <cellStyle name="Output 9 2 8 3 11 2" xfId="21476" xr:uid="{00000000-0005-0000-0000-00006A530000}"/>
    <cellStyle name="Output 9 2 8 3 12" xfId="21477" xr:uid="{00000000-0005-0000-0000-00006B530000}"/>
    <cellStyle name="Output 9 2 8 3 12 2" xfId="21478" xr:uid="{00000000-0005-0000-0000-00006C530000}"/>
    <cellStyle name="Output 9 2 8 3 13" xfId="21479" xr:uid="{00000000-0005-0000-0000-00006D530000}"/>
    <cellStyle name="Output 9 2 8 3 13 2" xfId="21480" xr:uid="{00000000-0005-0000-0000-00006E530000}"/>
    <cellStyle name="Output 9 2 8 3 14" xfId="21481" xr:uid="{00000000-0005-0000-0000-00006F530000}"/>
    <cellStyle name="Output 9 2 8 3 14 2" xfId="21482" xr:uid="{00000000-0005-0000-0000-000070530000}"/>
    <cellStyle name="Output 9 2 8 3 15" xfId="21483" xr:uid="{00000000-0005-0000-0000-000071530000}"/>
    <cellStyle name="Output 9 2 8 3 15 2" xfId="21484" xr:uid="{00000000-0005-0000-0000-000072530000}"/>
    <cellStyle name="Output 9 2 8 3 16" xfId="21485" xr:uid="{00000000-0005-0000-0000-000073530000}"/>
    <cellStyle name="Output 9 2 8 3 2" xfId="21486" xr:uid="{00000000-0005-0000-0000-000074530000}"/>
    <cellStyle name="Output 9 2 8 3 2 2" xfId="21487" xr:uid="{00000000-0005-0000-0000-000075530000}"/>
    <cellStyle name="Output 9 2 8 3 3" xfId="21488" xr:uid="{00000000-0005-0000-0000-000076530000}"/>
    <cellStyle name="Output 9 2 8 3 3 2" xfId="21489" xr:uid="{00000000-0005-0000-0000-000077530000}"/>
    <cellStyle name="Output 9 2 8 3 4" xfId="21490" xr:uid="{00000000-0005-0000-0000-000078530000}"/>
    <cellStyle name="Output 9 2 8 3 4 2" xfId="21491" xr:uid="{00000000-0005-0000-0000-000079530000}"/>
    <cellStyle name="Output 9 2 8 3 5" xfId="21492" xr:uid="{00000000-0005-0000-0000-00007A530000}"/>
    <cellStyle name="Output 9 2 8 3 5 2" xfId="21493" xr:uid="{00000000-0005-0000-0000-00007B530000}"/>
    <cellStyle name="Output 9 2 8 3 6" xfId="21494" xr:uid="{00000000-0005-0000-0000-00007C530000}"/>
    <cellStyle name="Output 9 2 8 3 6 2" xfId="21495" xr:uid="{00000000-0005-0000-0000-00007D530000}"/>
    <cellStyle name="Output 9 2 8 3 7" xfId="21496" xr:uid="{00000000-0005-0000-0000-00007E530000}"/>
    <cellStyle name="Output 9 2 8 3 7 2" xfId="21497" xr:uid="{00000000-0005-0000-0000-00007F530000}"/>
    <cellStyle name="Output 9 2 8 3 8" xfId="21498" xr:uid="{00000000-0005-0000-0000-000080530000}"/>
    <cellStyle name="Output 9 2 8 3 8 2" xfId="21499" xr:uid="{00000000-0005-0000-0000-000081530000}"/>
    <cellStyle name="Output 9 2 8 3 9" xfId="21500" xr:uid="{00000000-0005-0000-0000-000082530000}"/>
    <cellStyle name="Output 9 2 8 3 9 2" xfId="21501" xr:uid="{00000000-0005-0000-0000-000083530000}"/>
    <cellStyle name="Output 9 2 8 4" xfId="21502" xr:uid="{00000000-0005-0000-0000-000084530000}"/>
    <cellStyle name="Output 9 2 8 4 10" xfId="21503" xr:uid="{00000000-0005-0000-0000-000085530000}"/>
    <cellStyle name="Output 9 2 8 4 10 2" xfId="21504" xr:uid="{00000000-0005-0000-0000-000086530000}"/>
    <cellStyle name="Output 9 2 8 4 11" xfId="21505" xr:uid="{00000000-0005-0000-0000-000087530000}"/>
    <cellStyle name="Output 9 2 8 4 11 2" xfId="21506" xr:uid="{00000000-0005-0000-0000-000088530000}"/>
    <cellStyle name="Output 9 2 8 4 12" xfId="21507" xr:uid="{00000000-0005-0000-0000-000089530000}"/>
    <cellStyle name="Output 9 2 8 4 12 2" xfId="21508" xr:uid="{00000000-0005-0000-0000-00008A530000}"/>
    <cellStyle name="Output 9 2 8 4 13" xfId="21509" xr:uid="{00000000-0005-0000-0000-00008B530000}"/>
    <cellStyle name="Output 9 2 8 4 13 2" xfId="21510" xr:uid="{00000000-0005-0000-0000-00008C530000}"/>
    <cellStyle name="Output 9 2 8 4 14" xfId="21511" xr:uid="{00000000-0005-0000-0000-00008D530000}"/>
    <cellStyle name="Output 9 2 8 4 14 2" xfId="21512" xr:uid="{00000000-0005-0000-0000-00008E530000}"/>
    <cellStyle name="Output 9 2 8 4 15" xfId="21513" xr:uid="{00000000-0005-0000-0000-00008F530000}"/>
    <cellStyle name="Output 9 2 8 4 15 2" xfId="21514" xr:uid="{00000000-0005-0000-0000-000090530000}"/>
    <cellStyle name="Output 9 2 8 4 16" xfId="21515" xr:uid="{00000000-0005-0000-0000-000091530000}"/>
    <cellStyle name="Output 9 2 8 4 2" xfId="21516" xr:uid="{00000000-0005-0000-0000-000092530000}"/>
    <cellStyle name="Output 9 2 8 4 2 2" xfId="21517" xr:uid="{00000000-0005-0000-0000-000093530000}"/>
    <cellStyle name="Output 9 2 8 4 3" xfId="21518" xr:uid="{00000000-0005-0000-0000-000094530000}"/>
    <cellStyle name="Output 9 2 8 4 3 2" xfId="21519" xr:uid="{00000000-0005-0000-0000-000095530000}"/>
    <cellStyle name="Output 9 2 8 4 4" xfId="21520" xr:uid="{00000000-0005-0000-0000-000096530000}"/>
    <cellStyle name="Output 9 2 8 4 4 2" xfId="21521" xr:uid="{00000000-0005-0000-0000-000097530000}"/>
    <cellStyle name="Output 9 2 8 4 5" xfId="21522" xr:uid="{00000000-0005-0000-0000-000098530000}"/>
    <cellStyle name="Output 9 2 8 4 5 2" xfId="21523" xr:uid="{00000000-0005-0000-0000-000099530000}"/>
    <cellStyle name="Output 9 2 8 4 6" xfId="21524" xr:uid="{00000000-0005-0000-0000-00009A530000}"/>
    <cellStyle name="Output 9 2 8 4 6 2" xfId="21525" xr:uid="{00000000-0005-0000-0000-00009B530000}"/>
    <cellStyle name="Output 9 2 8 4 7" xfId="21526" xr:uid="{00000000-0005-0000-0000-00009C530000}"/>
    <cellStyle name="Output 9 2 8 4 7 2" xfId="21527" xr:uid="{00000000-0005-0000-0000-00009D530000}"/>
    <cellStyle name="Output 9 2 8 4 8" xfId="21528" xr:uid="{00000000-0005-0000-0000-00009E530000}"/>
    <cellStyle name="Output 9 2 8 4 8 2" xfId="21529" xr:uid="{00000000-0005-0000-0000-00009F530000}"/>
    <cellStyle name="Output 9 2 8 4 9" xfId="21530" xr:uid="{00000000-0005-0000-0000-0000A0530000}"/>
    <cellStyle name="Output 9 2 8 4 9 2" xfId="21531" xr:uid="{00000000-0005-0000-0000-0000A1530000}"/>
    <cellStyle name="Output 9 2 8 5" xfId="21532" xr:uid="{00000000-0005-0000-0000-0000A2530000}"/>
    <cellStyle name="Output 9 2 8 5 10" xfId="21533" xr:uid="{00000000-0005-0000-0000-0000A3530000}"/>
    <cellStyle name="Output 9 2 8 5 10 2" xfId="21534" xr:uid="{00000000-0005-0000-0000-0000A4530000}"/>
    <cellStyle name="Output 9 2 8 5 11" xfId="21535" xr:uid="{00000000-0005-0000-0000-0000A5530000}"/>
    <cellStyle name="Output 9 2 8 5 11 2" xfId="21536" xr:uid="{00000000-0005-0000-0000-0000A6530000}"/>
    <cellStyle name="Output 9 2 8 5 12" xfId="21537" xr:uid="{00000000-0005-0000-0000-0000A7530000}"/>
    <cellStyle name="Output 9 2 8 5 12 2" xfId="21538" xr:uid="{00000000-0005-0000-0000-0000A8530000}"/>
    <cellStyle name="Output 9 2 8 5 13" xfId="21539" xr:uid="{00000000-0005-0000-0000-0000A9530000}"/>
    <cellStyle name="Output 9 2 8 5 13 2" xfId="21540" xr:uid="{00000000-0005-0000-0000-0000AA530000}"/>
    <cellStyle name="Output 9 2 8 5 14" xfId="21541" xr:uid="{00000000-0005-0000-0000-0000AB530000}"/>
    <cellStyle name="Output 9 2 8 5 2" xfId="21542" xr:uid="{00000000-0005-0000-0000-0000AC530000}"/>
    <cellStyle name="Output 9 2 8 5 2 2" xfId="21543" xr:uid="{00000000-0005-0000-0000-0000AD530000}"/>
    <cellStyle name="Output 9 2 8 5 3" xfId="21544" xr:uid="{00000000-0005-0000-0000-0000AE530000}"/>
    <cellStyle name="Output 9 2 8 5 3 2" xfId="21545" xr:uid="{00000000-0005-0000-0000-0000AF530000}"/>
    <cellStyle name="Output 9 2 8 5 4" xfId="21546" xr:uid="{00000000-0005-0000-0000-0000B0530000}"/>
    <cellStyle name="Output 9 2 8 5 4 2" xfId="21547" xr:uid="{00000000-0005-0000-0000-0000B1530000}"/>
    <cellStyle name="Output 9 2 8 5 5" xfId="21548" xr:uid="{00000000-0005-0000-0000-0000B2530000}"/>
    <cellStyle name="Output 9 2 8 5 5 2" xfId="21549" xr:uid="{00000000-0005-0000-0000-0000B3530000}"/>
    <cellStyle name="Output 9 2 8 5 6" xfId="21550" xr:uid="{00000000-0005-0000-0000-0000B4530000}"/>
    <cellStyle name="Output 9 2 8 5 6 2" xfId="21551" xr:uid="{00000000-0005-0000-0000-0000B5530000}"/>
    <cellStyle name="Output 9 2 8 5 7" xfId="21552" xr:uid="{00000000-0005-0000-0000-0000B6530000}"/>
    <cellStyle name="Output 9 2 8 5 7 2" xfId="21553" xr:uid="{00000000-0005-0000-0000-0000B7530000}"/>
    <cellStyle name="Output 9 2 8 5 8" xfId="21554" xr:uid="{00000000-0005-0000-0000-0000B8530000}"/>
    <cellStyle name="Output 9 2 8 5 8 2" xfId="21555" xr:uid="{00000000-0005-0000-0000-0000B9530000}"/>
    <cellStyle name="Output 9 2 8 5 9" xfId="21556" xr:uid="{00000000-0005-0000-0000-0000BA530000}"/>
    <cellStyle name="Output 9 2 8 5 9 2" xfId="21557" xr:uid="{00000000-0005-0000-0000-0000BB530000}"/>
    <cellStyle name="Output 9 2 8 6" xfId="21558" xr:uid="{00000000-0005-0000-0000-0000BC530000}"/>
    <cellStyle name="Output 9 2 8 6 2" xfId="21559" xr:uid="{00000000-0005-0000-0000-0000BD530000}"/>
    <cellStyle name="Output 9 2 8 7" xfId="21560" xr:uid="{00000000-0005-0000-0000-0000BE530000}"/>
    <cellStyle name="Output 9 2 8 7 2" xfId="21561" xr:uid="{00000000-0005-0000-0000-0000BF530000}"/>
    <cellStyle name="Output 9 2 8 8" xfId="21562" xr:uid="{00000000-0005-0000-0000-0000C0530000}"/>
    <cellStyle name="Output 9 2 8 8 2" xfId="21563" xr:uid="{00000000-0005-0000-0000-0000C1530000}"/>
    <cellStyle name="Output 9 2 8 9" xfId="21564" xr:uid="{00000000-0005-0000-0000-0000C2530000}"/>
    <cellStyle name="Output 9 2 8 9 2" xfId="21565" xr:uid="{00000000-0005-0000-0000-0000C3530000}"/>
    <cellStyle name="Output 9 2 9" xfId="21566" xr:uid="{00000000-0005-0000-0000-0000C4530000}"/>
    <cellStyle name="Output 9 2 9 10" xfId="21567" xr:uid="{00000000-0005-0000-0000-0000C5530000}"/>
    <cellStyle name="Output 9 2 9 10 2" xfId="21568" xr:uid="{00000000-0005-0000-0000-0000C6530000}"/>
    <cellStyle name="Output 9 2 9 11" xfId="21569" xr:uid="{00000000-0005-0000-0000-0000C7530000}"/>
    <cellStyle name="Output 9 2 9 11 2" xfId="21570" xr:uid="{00000000-0005-0000-0000-0000C8530000}"/>
    <cellStyle name="Output 9 2 9 12" xfId="21571" xr:uid="{00000000-0005-0000-0000-0000C9530000}"/>
    <cellStyle name="Output 9 2 9 12 2" xfId="21572" xr:uid="{00000000-0005-0000-0000-0000CA530000}"/>
    <cellStyle name="Output 9 2 9 13" xfId="21573" xr:uid="{00000000-0005-0000-0000-0000CB530000}"/>
    <cellStyle name="Output 9 2 9 13 2" xfId="21574" xr:uid="{00000000-0005-0000-0000-0000CC530000}"/>
    <cellStyle name="Output 9 2 9 14" xfId="21575" xr:uid="{00000000-0005-0000-0000-0000CD530000}"/>
    <cellStyle name="Output 9 2 9 14 2" xfId="21576" xr:uid="{00000000-0005-0000-0000-0000CE530000}"/>
    <cellStyle name="Output 9 2 9 15" xfId="21577" xr:uid="{00000000-0005-0000-0000-0000CF530000}"/>
    <cellStyle name="Output 9 2 9 15 2" xfId="21578" xr:uid="{00000000-0005-0000-0000-0000D0530000}"/>
    <cellStyle name="Output 9 2 9 16" xfId="21579" xr:uid="{00000000-0005-0000-0000-0000D1530000}"/>
    <cellStyle name="Output 9 2 9 16 2" xfId="21580" xr:uid="{00000000-0005-0000-0000-0000D2530000}"/>
    <cellStyle name="Output 9 2 9 17" xfId="21581" xr:uid="{00000000-0005-0000-0000-0000D3530000}"/>
    <cellStyle name="Output 9 2 9 17 2" xfId="21582" xr:uid="{00000000-0005-0000-0000-0000D4530000}"/>
    <cellStyle name="Output 9 2 9 18" xfId="21583" xr:uid="{00000000-0005-0000-0000-0000D5530000}"/>
    <cellStyle name="Output 9 2 9 2" xfId="21584" xr:uid="{00000000-0005-0000-0000-0000D6530000}"/>
    <cellStyle name="Output 9 2 9 2 2" xfId="21585" xr:uid="{00000000-0005-0000-0000-0000D7530000}"/>
    <cellStyle name="Output 9 2 9 3" xfId="21586" xr:uid="{00000000-0005-0000-0000-0000D8530000}"/>
    <cellStyle name="Output 9 2 9 3 2" xfId="21587" xr:uid="{00000000-0005-0000-0000-0000D9530000}"/>
    <cellStyle name="Output 9 2 9 4" xfId="21588" xr:uid="{00000000-0005-0000-0000-0000DA530000}"/>
    <cellStyle name="Output 9 2 9 4 2" xfId="21589" xr:uid="{00000000-0005-0000-0000-0000DB530000}"/>
    <cellStyle name="Output 9 2 9 5" xfId="21590" xr:uid="{00000000-0005-0000-0000-0000DC530000}"/>
    <cellStyle name="Output 9 2 9 5 2" xfId="21591" xr:uid="{00000000-0005-0000-0000-0000DD530000}"/>
    <cellStyle name="Output 9 2 9 6" xfId="21592" xr:uid="{00000000-0005-0000-0000-0000DE530000}"/>
    <cellStyle name="Output 9 2 9 6 2" xfId="21593" xr:uid="{00000000-0005-0000-0000-0000DF530000}"/>
    <cellStyle name="Output 9 2 9 7" xfId="21594" xr:uid="{00000000-0005-0000-0000-0000E0530000}"/>
    <cellStyle name="Output 9 2 9 7 2" xfId="21595" xr:uid="{00000000-0005-0000-0000-0000E1530000}"/>
    <cellStyle name="Output 9 2 9 8" xfId="21596" xr:uid="{00000000-0005-0000-0000-0000E2530000}"/>
    <cellStyle name="Output 9 2 9 8 2" xfId="21597" xr:uid="{00000000-0005-0000-0000-0000E3530000}"/>
    <cellStyle name="Output 9 2 9 9" xfId="21598" xr:uid="{00000000-0005-0000-0000-0000E4530000}"/>
    <cellStyle name="Output 9 2 9 9 2" xfId="21599" xr:uid="{00000000-0005-0000-0000-0000E5530000}"/>
    <cellStyle name="Output 9 20" xfId="21600" xr:uid="{00000000-0005-0000-0000-0000E6530000}"/>
    <cellStyle name="Output 9 20 2" xfId="21601" xr:uid="{00000000-0005-0000-0000-0000E7530000}"/>
    <cellStyle name="Output 9 21" xfId="21602" xr:uid="{00000000-0005-0000-0000-0000E8530000}"/>
    <cellStyle name="Output 9 21 2" xfId="21603" xr:uid="{00000000-0005-0000-0000-0000E9530000}"/>
    <cellStyle name="Output 9 22" xfId="21604" xr:uid="{00000000-0005-0000-0000-0000EA530000}"/>
    <cellStyle name="Output 9 22 2" xfId="21605" xr:uid="{00000000-0005-0000-0000-0000EB530000}"/>
    <cellStyle name="Output 9 23" xfId="21606" xr:uid="{00000000-0005-0000-0000-0000EC530000}"/>
    <cellStyle name="Output 9 23 2" xfId="21607" xr:uid="{00000000-0005-0000-0000-0000ED530000}"/>
    <cellStyle name="Output 9 24" xfId="21608" xr:uid="{00000000-0005-0000-0000-0000EE530000}"/>
    <cellStyle name="Output 9 24 2" xfId="21609" xr:uid="{00000000-0005-0000-0000-0000EF530000}"/>
    <cellStyle name="Output 9 25" xfId="21610" xr:uid="{00000000-0005-0000-0000-0000F0530000}"/>
    <cellStyle name="Output 9 25 2" xfId="21611" xr:uid="{00000000-0005-0000-0000-0000F1530000}"/>
    <cellStyle name="Output 9 26" xfId="21612" xr:uid="{00000000-0005-0000-0000-0000F2530000}"/>
    <cellStyle name="Output 9 26 2" xfId="21613" xr:uid="{00000000-0005-0000-0000-0000F3530000}"/>
    <cellStyle name="Output 9 27" xfId="21614" xr:uid="{00000000-0005-0000-0000-0000F4530000}"/>
    <cellStyle name="Output 9 27 2" xfId="21615" xr:uid="{00000000-0005-0000-0000-0000F5530000}"/>
    <cellStyle name="Output 9 28" xfId="21616" xr:uid="{00000000-0005-0000-0000-0000F6530000}"/>
    <cellStyle name="Output 9 3" xfId="21617" xr:uid="{00000000-0005-0000-0000-0000F7530000}"/>
    <cellStyle name="Output 9 3 10" xfId="21618" xr:uid="{00000000-0005-0000-0000-0000F8530000}"/>
    <cellStyle name="Output 9 3 10 2" xfId="21619" xr:uid="{00000000-0005-0000-0000-0000F9530000}"/>
    <cellStyle name="Output 9 3 11" xfId="21620" xr:uid="{00000000-0005-0000-0000-0000FA530000}"/>
    <cellStyle name="Output 9 3 11 2" xfId="21621" xr:uid="{00000000-0005-0000-0000-0000FB530000}"/>
    <cellStyle name="Output 9 3 12" xfId="21622" xr:uid="{00000000-0005-0000-0000-0000FC530000}"/>
    <cellStyle name="Output 9 3 12 2" xfId="21623" xr:uid="{00000000-0005-0000-0000-0000FD530000}"/>
    <cellStyle name="Output 9 3 13" xfId="21624" xr:uid="{00000000-0005-0000-0000-0000FE530000}"/>
    <cellStyle name="Output 9 3 13 2" xfId="21625" xr:uid="{00000000-0005-0000-0000-0000FF530000}"/>
    <cellStyle name="Output 9 3 14" xfId="21626" xr:uid="{00000000-0005-0000-0000-000000540000}"/>
    <cellStyle name="Output 9 3 14 2" xfId="21627" xr:uid="{00000000-0005-0000-0000-000001540000}"/>
    <cellStyle name="Output 9 3 15" xfId="21628" xr:uid="{00000000-0005-0000-0000-000002540000}"/>
    <cellStyle name="Output 9 3 15 2" xfId="21629" xr:uid="{00000000-0005-0000-0000-000003540000}"/>
    <cellStyle name="Output 9 3 16" xfId="21630" xr:uid="{00000000-0005-0000-0000-000004540000}"/>
    <cellStyle name="Output 9 3 16 2" xfId="21631" xr:uid="{00000000-0005-0000-0000-000005540000}"/>
    <cellStyle name="Output 9 3 17" xfId="21632" xr:uid="{00000000-0005-0000-0000-000006540000}"/>
    <cellStyle name="Output 9 3 17 2" xfId="21633" xr:uid="{00000000-0005-0000-0000-000007540000}"/>
    <cellStyle name="Output 9 3 18" xfId="21634" xr:uid="{00000000-0005-0000-0000-000008540000}"/>
    <cellStyle name="Output 9 3 18 2" xfId="21635" xr:uid="{00000000-0005-0000-0000-000009540000}"/>
    <cellStyle name="Output 9 3 19" xfId="21636" xr:uid="{00000000-0005-0000-0000-00000A540000}"/>
    <cellStyle name="Output 9 3 19 2" xfId="21637" xr:uid="{00000000-0005-0000-0000-00000B540000}"/>
    <cellStyle name="Output 9 3 2" xfId="21638" xr:uid="{00000000-0005-0000-0000-00000C540000}"/>
    <cellStyle name="Output 9 3 2 10" xfId="21639" xr:uid="{00000000-0005-0000-0000-00000D540000}"/>
    <cellStyle name="Output 9 3 2 10 2" xfId="21640" xr:uid="{00000000-0005-0000-0000-00000E540000}"/>
    <cellStyle name="Output 9 3 2 11" xfId="21641" xr:uid="{00000000-0005-0000-0000-00000F540000}"/>
    <cellStyle name="Output 9 3 2 11 2" xfId="21642" xr:uid="{00000000-0005-0000-0000-000010540000}"/>
    <cellStyle name="Output 9 3 2 12" xfId="21643" xr:uid="{00000000-0005-0000-0000-000011540000}"/>
    <cellStyle name="Output 9 3 2 12 2" xfId="21644" xr:uid="{00000000-0005-0000-0000-000012540000}"/>
    <cellStyle name="Output 9 3 2 13" xfId="21645" xr:uid="{00000000-0005-0000-0000-000013540000}"/>
    <cellStyle name="Output 9 3 2 13 2" xfId="21646" xr:uid="{00000000-0005-0000-0000-000014540000}"/>
    <cellStyle name="Output 9 3 2 14" xfId="21647" xr:uid="{00000000-0005-0000-0000-000015540000}"/>
    <cellStyle name="Output 9 3 2 14 2" xfId="21648" xr:uid="{00000000-0005-0000-0000-000016540000}"/>
    <cellStyle name="Output 9 3 2 15" xfId="21649" xr:uid="{00000000-0005-0000-0000-000017540000}"/>
    <cellStyle name="Output 9 3 2 15 2" xfId="21650" xr:uid="{00000000-0005-0000-0000-000018540000}"/>
    <cellStyle name="Output 9 3 2 16" xfId="21651" xr:uid="{00000000-0005-0000-0000-000019540000}"/>
    <cellStyle name="Output 9 3 2 16 2" xfId="21652" xr:uid="{00000000-0005-0000-0000-00001A540000}"/>
    <cellStyle name="Output 9 3 2 17" xfId="21653" xr:uid="{00000000-0005-0000-0000-00001B540000}"/>
    <cellStyle name="Output 9 3 2 17 2" xfId="21654" xr:uid="{00000000-0005-0000-0000-00001C540000}"/>
    <cellStyle name="Output 9 3 2 18" xfId="21655" xr:uid="{00000000-0005-0000-0000-00001D540000}"/>
    <cellStyle name="Output 9 3 2 18 2" xfId="21656" xr:uid="{00000000-0005-0000-0000-00001E540000}"/>
    <cellStyle name="Output 9 3 2 19" xfId="21657" xr:uid="{00000000-0005-0000-0000-00001F540000}"/>
    <cellStyle name="Output 9 3 2 2" xfId="21658" xr:uid="{00000000-0005-0000-0000-000020540000}"/>
    <cellStyle name="Output 9 3 2 2 2" xfId="21659" xr:uid="{00000000-0005-0000-0000-000021540000}"/>
    <cellStyle name="Output 9 3 2 3" xfId="21660" xr:uid="{00000000-0005-0000-0000-000022540000}"/>
    <cellStyle name="Output 9 3 2 3 2" xfId="21661" xr:uid="{00000000-0005-0000-0000-000023540000}"/>
    <cellStyle name="Output 9 3 2 4" xfId="21662" xr:uid="{00000000-0005-0000-0000-000024540000}"/>
    <cellStyle name="Output 9 3 2 4 2" xfId="21663" xr:uid="{00000000-0005-0000-0000-000025540000}"/>
    <cellStyle name="Output 9 3 2 5" xfId="21664" xr:uid="{00000000-0005-0000-0000-000026540000}"/>
    <cellStyle name="Output 9 3 2 5 2" xfId="21665" xr:uid="{00000000-0005-0000-0000-000027540000}"/>
    <cellStyle name="Output 9 3 2 6" xfId="21666" xr:uid="{00000000-0005-0000-0000-000028540000}"/>
    <cellStyle name="Output 9 3 2 6 2" xfId="21667" xr:uid="{00000000-0005-0000-0000-000029540000}"/>
    <cellStyle name="Output 9 3 2 7" xfId="21668" xr:uid="{00000000-0005-0000-0000-00002A540000}"/>
    <cellStyle name="Output 9 3 2 7 2" xfId="21669" xr:uid="{00000000-0005-0000-0000-00002B540000}"/>
    <cellStyle name="Output 9 3 2 8" xfId="21670" xr:uid="{00000000-0005-0000-0000-00002C540000}"/>
    <cellStyle name="Output 9 3 2 8 2" xfId="21671" xr:uid="{00000000-0005-0000-0000-00002D540000}"/>
    <cellStyle name="Output 9 3 2 9" xfId="21672" xr:uid="{00000000-0005-0000-0000-00002E540000}"/>
    <cellStyle name="Output 9 3 2 9 2" xfId="21673" xr:uid="{00000000-0005-0000-0000-00002F540000}"/>
    <cellStyle name="Output 9 3 20" xfId="21674" xr:uid="{00000000-0005-0000-0000-000030540000}"/>
    <cellStyle name="Output 9 3 3" xfId="21675" xr:uid="{00000000-0005-0000-0000-000031540000}"/>
    <cellStyle name="Output 9 3 3 10" xfId="21676" xr:uid="{00000000-0005-0000-0000-000032540000}"/>
    <cellStyle name="Output 9 3 3 10 2" xfId="21677" xr:uid="{00000000-0005-0000-0000-000033540000}"/>
    <cellStyle name="Output 9 3 3 11" xfId="21678" xr:uid="{00000000-0005-0000-0000-000034540000}"/>
    <cellStyle name="Output 9 3 3 11 2" xfId="21679" xr:uid="{00000000-0005-0000-0000-000035540000}"/>
    <cellStyle name="Output 9 3 3 12" xfId="21680" xr:uid="{00000000-0005-0000-0000-000036540000}"/>
    <cellStyle name="Output 9 3 3 12 2" xfId="21681" xr:uid="{00000000-0005-0000-0000-000037540000}"/>
    <cellStyle name="Output 9 3 3 13" xfId="21682" xr:uid="{00000000-0005-0000-0000-000038540000}"/>
    <cellStyle name="Output 9 3 3 13 2" xfId="21683" xr:uid="{00000000-0005-0000-0000-000039540000}"/>
    <cellStyle name="Output 9 3 3 14" xfId="21684" xr:uid="{00000000-0005-0000-0000-00003A540000}"/>
    <cellStyle name="Output 9 3 3 14 2" xfId="21685" xr:uid="{00000000-0005-0000-0000-00003B540000}"/>
    <cellStyle name="Output 9 3 3 15" xfId="21686" xr:uid="{00000000-0005-0000-0000-00003C540000}"/>
    <cellStyle name="Output 9 3 3 15 2" xfId="21687" xr:uid="{00000000-0005-0000-0000-00003D540000}"/>
    <cellStyle name="Output 9 3 3 16" xfId="21688" xr:uid="{00000000-0005-0000-0000-00003E540000}"/>
    <cellStyle name="Output 9 3 3 16 2" xfId="21689" xr:uid="{00000000-0005-0000-0000-00003F540000}"/>
    <cellStyle name="Output 9 3 3 17" xfId="21690" xr:uid="{00000000-0005-0000-0000-000040540000}"/>
    <cellStyle name="Output 9 3 3 17 2" xfId="21691" xr:uid="{00000000-0005-0000-0000-000041540000}"/>
    <cellStyle name="Output 9 3 3 18" xfId="21692" xr:uid="{00000000-0005-0000-0000-000042540000}"/>
    <cellStyle name="Output 9 3 3 18 2" xfId="21693" xr:uid="{00000000-0005-0000-0000-000043540000}"/>
    <cellStyle name="Output 9 3 3 19" xfId="21694" xr:uid="{00000000-0005-0000-0000-000044540000}"/>
    <cellStyle name="Output 9 3 3 2" xfId="21695" xr:uid="{00000000-0005-0000-0000-000045540000}"/>
    <cellStyle name="Output 9 3 3 2 2" xfId="21696" xr:uid="{00000000-0005-0000-0000-000046540000}"/>
    <cellStyle name="Output 9 3 3 3" xfId="21697" xr:uid="{00000000-0005-0000-0000-000047540000}"/>
    <cellStyle name="Output 9 3 3 3 2" xfId="21698" xr:uid="{00000000-0005-0000-0000-000048540000}"/>
    <cellStyle name="Output 9 3 3 4" xfId="21699" xr:uid="{00000000-0005-0000-0000-000049540000}"/>
    <cellStyle name="Output 9 3 3 4 2" xfId="21700" xr:uid="{00000000-0005-0000-0000-00004A540000}"/>
    <cellStyle name="Output 9 3 3 5" xfId="21701" xr:uid="{00000000-0005-0000-0000-00004B540000}"/>
    <cellStyle name="Output 9 3 3 5 2" xfId="21702" xr:uid="{00000000-0005-0000-0000-00004C540000}"/>
    <cellStyle name="Output 9 3 3 6" xfId="21703" xr:uid="{00000000-0005-0000-0000-00004D540000}"/>
    <cellStyle name="Output 9 3 3 6 2" xfId="21704" xr:uid="{00000000-0005-0000-0000-00004E540000}"/>
    <cellStyle name="Output 9 3 3 7" xfId="21705" xr:uid="{00000000-0005-0000-0000-00004F540000}"/>
    <cellStyle name="Output 9 3 3 7 2" xfId="21706" xr:uid="{00000000-0005-0000-0000-000050540000}"/>
    <cellStyle name="Output 9 3 3 8" xfId="21707" xr:uid="{00000000-0005-0000-0000-000051540000}"/>
    <cellStyle name="Output 9 3 3 8 2" xfId="21708" xr:uid="{00000000-0005-0000-0000-000052540000}"/>
    <cellStyle name="Output 9 3 3 9" xfId="21709" xr:uid="{00000000-0005-0000-0000-000053540000}"/>
    <cellStyle name="Output 9 3 3 9 2" xfId="21710" xr:uid="{00000000-0005-0000-0000-000054540000}"/>
    <cellStyle name="Output 9 3 4" xfId="21711" xr:uid="{00000000-0005-0000-0000-000055540000}"/>
    <cellStyle name="Output 9 3 4 10" xfId="21712" xr:uid="{00000000-0005-0000-0000-000056540000}"/>
    <cellStyle name="Output 9 3 4 10 2" xfId="21713" xr:uid="{00000000-0005-0000-0000-000057540000}"/>
    <cellStyle name="Output 9 3 4 11" xfId="21714" xr:uid="{00000000-0005-0000-0000-000058540000}"/>
    <cellStyle name="Output 9 3 4 11 2" xfId="21715" xr:uid="{00000000-0005-0000-0000-000059540000}"/>
    <cellStyle name="Output 9 3 4 12" xfId="21716" xr:uid="{00000000-0005-0000-0000-00005A540000}"/>
    <cellStyle name="Output 9 3 4 12 2" xfId="21717" xr:uid="{00000000-0005-0000-0000-00005B540000}"/>
    <cellStyle name="Output 9 3 4 13" xfId="21718" xr:uid="{00000000-0005-0000-0000-00005C540000}"/>
    <cellStyle name="Output 9 3 4 13 2" xfId="21719" xr:uid="{00000000-0005-0000-0000-00005D540000}"/>
    <cellStyle name="Output 9 3 4 14" xfId="21720" xr:uid="{00000000-0005-0000-0000-00005E540000}"/>
    <cellStyle name="Output 9 3 4 14 2" xfId="21721" xr:uid="{00000000-0005-0000-0000-00005F540000}"/>
    <cellStyle name="Output 9 3 4 15" xfId="21722" xr:uid="{00000000-0005-0000-0000-000060540000}"/>
    <cellStyle name="Output 9 3 4 15 2" xfId="21723" xr:uid="{00000000-0005-0000-0000-000061540000}"/>
    <cellStyle name="Output 9 3 4 16" xfId="21724" xr:uid="{00000000-0005-0000-0000-000062540000}"/>
    <cellStyle name="Output 9 3 4 2" xfId="21725" xr:uid="{00000000-0005-0000-0000-000063540000}"/>
    <cellStyle name="Output 9 3 4 2 2" xfId="21726" xr:uid="{00000000-0005-0000-0000-000064540000}"/>
    <cellStyle name="Output 9 3 4 3" xfId="21727" xr:uid="{00000000-0005-0000-0000-000065540000}"/>
    <cellStyle name="Output 9 3 4 3 2" xfId="21728" xr:uid="{00000000-0005-0000-0000-000066540000}"/>
    <cellStyle name="Output 9 3 4 4" xfId="21729" xr:uid="{00000000-0005-0000-0000-000067540000}"/>
    <cellStyle name="Output 9 3 4 4 2" xfId="21730" xr:uid="{00000000-0005-0000-0000-000068540000}"/>
    <cellStyle name="Output 9 3 4 5" xfId="21731" xr:uid="{00000000-0005-0000-0000-000069540000}"/>
    <cellStyle name="Output 9 3 4 5 2" xfId="21732" xr:uid="{00000000-0005-0000-0000-00006A540000}"/>
    <cellStyle name="Output 9 3 4 6" xfId="21733" xr:uid="{00000000-0005-0000-0000-00006B540000}"/>
    <cellStyle name="Output 9 3 4 6 2" xfId="21734" xr:uid="{00000000-0005-0000-0000-00006C540000}"/>
    <cellStyle name="Output 9 3 4 7" xfId="21735" xr:uid="{00000000-0005-0000-0000-00006D540000}"/>
    <cellStyle name="Output 9 3 4 7 2" xfId="21736" xr:uid="{00000000-0005-0000-0000-00006E540000}"/>
    <cellStyle name="Output 9 3 4 8" xfId="21737" xr:uid="{00000000-0005-0000-0000-00006F540000}"/>
    <cellStyle name="Output 9 3 4 8 2" xfId="21738" xr:uid="{00000000-0005-0000-0000-000070540000}"/>
    <cellStyle name="Output 9 3 4 9" xfId="21739" xr:uid="{00000000-0005-0000-0000-000071540000}"/>
    <cellStyle name="Output 9 3 4 9 2" xfId="21740" xr:uid="{00000000-0005-0000-0000-000072540000}"/>
    <cellStyle name="Output 9 3 5" xfId="21741" xr:uid="{00000000-0005-0000-0000-000073540000}"/>
    <cellStyle name="Output 9 3 5 10" xfId="21742" xr:uid="{00000000-0005-0000-0000-000074540000}"/>
    <cellStyle name="Output 9 3 5 10 2" xfId="21743" xr:uid="{00000000-0005-0000-0000-000075540000}"/>
    <cellStyle name="Output 9 3 5 11" xfId="21744" xr:uid="{00000000-0005-0000-0000-000076540000}"/>
    <cellStyle name="Output 9 3 5 11 2" xfId="21745" xr:uid="{00000000-0005-0000-0000-000077540000}"/>
    <cellStyle name="Output 9 3 5 12" xfId="21746" xr:uid="{00000000-0005-0000-0000-000078540000}"/>
    <cellStyle name="Output 9 3 5 12 2" xfId="21747" xr:uid="{00000000-0005-0000-0000-000079540000}"/>
    <cellStyle name="Output 9 3 5 13" xfId="21748" xr:uid="{00000000-0005-0000-0000-00007A540000}"/>
    <cellStyle name="Output 9 3 5 13 2" xfId="21749" xr:uid="{00000000-0005-0000-0000-00007B540000}"/>
    <cellStyle name="Output 9 3 5 14" xfId="21750" xr:uid="{00000000-0005-0000-0000-00007C540000}"/>
    <cellStyle name="Output 9 3 5 14 2" xfId="21751" xr:uid="{00000000-0005-0000-0000-00007D540000}"/>
    <cellStyle name="Output 9 3 5 15" xfId="21752" xr:uid="{00000000-0005-0000-0000-00007E540000}"/>
    <cellStyle name="Output 9 3 5 15 2" xfId="21753" xr:uid="{00000000-0005-0000-0000-00007F540000}"/>
    <cellStyle name="Output 9 3 5 16" xfId="21754" xr:uid="{00000000-0005-0000-0000-000080540000}"/>
    <cellStyle name="Output 9 3 5 2" xfId="21755" xr:uid="{00000000-0005-0000-0000-000081540000}"/>
    <cellStyle name="Output 9 3 5 2 2" xfId="21756" xr:uid="{00000000-0005-0000-0000-000082540000}"/>
    <cellStyle name="Output 9 3 5 3" xfId="21757" xr:uid="{00000000-0005-0000-0000-000083540000}"/>
    <cellStyle name="Output 9 3 5 3 2" xfId="21758" xr:uid="{00000000-0005-0000-0000-000084540000}"/>
    <cellStyle name="Output 9 3 5 4" xfId="21759" xr:uid="{00000000-0005-0000-0000-000085540000}"/>
    <cellStyle name="Output 9 3 5 4 2" xfId="21760" xr:uid="{00000000-0005-0000-0000-000086540000}"/>
    <cellStyle name="Output 9 3 5 5" xfId="21761" xr:uid="{00000000-0005-0000-0000-000087540000}"/>
    <cellStyle name="Output 9 3 5 5 2" xfId="21762" xr:uid="{00000000-0005-0000-0000-000088540000}"/>
    <cellStyle name="Output 9 3 5 6" xfId="21763" xr:uid="{00000000-0005-0000-0000-000089540000}"/>
    <cellStyle name="Output 9 3 5 6 2" xfId="21764" xr:uid="{00000000-0005-0000-0000-00008A540000}"/>
    <cellStyle name="Output 9 3 5 7" xfId="21765" xr:uid="{00000000-0005-0000-0000-00008B540000}"/>
    <cellStyle name="Output 9 3 5 7 2" xfId="21766" xr:uid="{00000000-0005-0000-0000-00008C540000}"/>
    <cellStyle name="Output 9 3 5 8" xfId="21767" xr:uid="{00000000-0005-0000-0000-00008D540000}"/>
    <cellStyle name="Output 9 3 5 8 2" xfId="21768" xr:uid="{00000000-0005-0000-0000-00008E540000}"/>
    <cellStyle name="Output 9 3 5 9" xfId="21769" xr:uid="{00000000-0005-0000-0000-00008F540000}"/>
    <cellStyle name="Output 9 3 5 9 2" xfId="21770" xr:uid="{00000000-0005-0000-0000-000090540000}"/>
    <cellStyle name="Output 9 3 6" xfId="21771" xr:uid="{00000000-0005-0000-0000-000091540000}"/>
    <cellStyle name="Output 9 3 6 10" xfId="21772" xr:uid="{00000000-0005-0000-0000-000092540000}"/>
    <cellStyle name="Output 9 3 6 10 2" xfId="21773" xr:uid="{00000000-0005-0000-0000-000093540000}"/>
    <cellStyle name="Output 9 3 6 11" xfId="21774" xr:uid="{00000000-0005-0000-0000-000094540000}"/>
    <cellStyle name="Output 9 3 6 11 2" xfId="21775" xr:uid="{00000000-0005-0000-0000-000095540000}"/>
    <cellStyle name="Output 9 3 6 12" xfId="21776" xr:uid="{00000000-0005-0000-0000-000096540000}"/>
    <cellStyle name="Output 9 3 6 12 2" xfId="21777" xr:uid="{00000000-0005-0000-0000-000097540000}"/>
    <cellStyle name="Output 9 3 6 13" xfId="21778" xr:uid="{00000000-0005-0000-0000-000098540000}"/>
    <cellStyle name="Output 9 3 6 13 2" xfId="21779" xr:uid="{00000000-0005-0000-0000-000099540000}"/>
    <cellStyle name="Output 9 3 6 14" xfId="21780" xr:uid="{00000000-0005-0000-0000-00009A540000}"/>
    <cellStyle name="Output 9 3 6 14 2" xfId="21781" xr:uid="{00000000-0005-0000-0000-00009B540000}"/>
    <cellStyle name="Output 9 3 6 15" xfId="21782" xr:uid="{00000000-0005-0000-0000-00009C540000}"/>
    <cellStyle name="Output 9 3 6 2" xfId="21783" xr:uid="{00000000-0005-0000-0000-00009D540000}"/>
    <cellStyle name="Output 9 3 6 2 2" xfId="21784" xr:uid="{00000000-0005-0000-0000-00009E540000}"/>
    <cellStyle name="Output 9 3 6 3" xfId="21785" xr:uid="{00000000-0005-0000-0000-00009F540000}"/>
    <cellStyle name="Output 9 3 6 3 2" xfId="21786" xr:uid="{00000000-0005-0000-0000-0000A0540000}"/>
    <cellStyle name="Output 9 3 6 4" xfId="21787" xr:uid="{00000000-0005-0000-0000-0000A1540000}"/>
    <cellStyle name="Output 9 3 6 4 2" xfId="21788" xr:uid="{00000000-0005-0000-0000-0000A2540000}"/>
    <cellStyle name="Output 9 3 6 5" xfId="21789" xr:uid="{00000000-0005-0000-0000-0000A3540000}"/>
    <cellStyle name="Output 9 3 6 5 2" xfId="21790" xr:uid="{00000000-0005-0000-0000-0000A4540000}"/>
    <cellStyle name="Output 9 3 6 6" xfId="21791" xr:uid="{00000000-0005-0000-0000-0000A5540000}"/>
    <cellStyle name="Output 9 3 6 6 2" xfId="21792" xr:uid="{00000000-0005-0000-0000-0000A6540000}"/>
    <cellStyle name="Output 9 3 6 7" xfId="21793" xr:uid="{00000000-0005-0000-0000-0000A7540000}"/>
    <cellStyle name="Output 9 3 6 7 2" xfId="21794" xr:uid="{00000000-0005-0000-0000-0000A8540000}"/>
    <cellStyle name="Output 9 3 6 8" xfId="21795" xr:uid="{00000000-0005-0000-0000-0000A9540000}"/>
    <cellStyle name="Output 9 3 6 8 2" xfId="21796" xr:uid="{00000000-0005-0000-0000-0000AA540000}"/>
    <cellStyle name="Output 9 3 6 9" xfId="21797" xr:uid="{00000000-0005-0000-0000-0000AB540000}"/>
    <cellStyle name="Output 9 3 6 9 2" xfId="21798" xr:uid="{00000000-0005-0000-0000-0000AC540000}"/>
    <cellStyle name="Output 9 3 7" xfId="21799" xr:uid="{00000000-0005-0000-0000-0000AD540000}"/>
    <cellStyle name="Output 9 3 7 2" xfId="21800" xr:uid="{00000000-0005-0000-0000-0000AE540000}"/>
    <cellStyle name="Output 9 3 8" xfId="21801" xr:uid="{00000000-0005-0000-0000-0000AF540000}"/>
    <cellStyle name="Output 9 3 8 2" xfId="21802" xr:uid="{00000000-0005-0000-0000-0000B0540000}"/>
    <cellStyle name="Output 9 3 9" xfId="21803" xr:uid="{00000000-0005-0000-0000-0000B1540000}"/>
    <cellStyle name="Output 9 3 9 2" xfId="21804" xr:uid="{00000000-0005-0000-0000-0000B2540000}"/>
    <cellStyle name="Output 9 4" xfId="21805" xr:uid="{00000000-0005-0000-0000-0000B3540000}"/>
    <cellStyle name="Output 9 4 10" xfId="21806" xr:uid="{00000000-0005-0000-0000-0000B4540000}"/>
    <cellStyle name="Output 9 4 10 2" xfId="21807" xr:uid="{00000000-0005-0000-0000-0000B5540000}"/>
    <cellStyle name="Output 9 4 11" xfId="21808" xr:uid="{00000000-0005-0000-0000-0000B6540000}"/>
    <cellStyle name="Output 9 4 11 2" xfId="21809" xr:uid="{00000000-0005-0000-0000-0000B7540000}"/>
    <cellStyle name="Output 9 4 12" xfId="21810" xr:uid="{00000000-0005-0000-0000-0000B8540000}"/>
    <cellStyle name="Output 9 4 12 2" xfId="21811" xr:uid="{00000000-0005-0000-0000-0000B9540000}"/>
    <cellStyle name="Output 9 4 13" xfId="21812" xr:uid="{00000000-0005-0000-0000-0000BA540000}"/>
    <cellStyle name="Output 9 4 13 2" xfId="21813" xr:uid="{00000000-0005-0000-0000-0000BB540000}"/>
    <cellStyle name="Output 9 4 14" xfId="21814" xr:uid="{00000000-0005-0000-0000-0000BC540000}"/>
    <cellStyle name="Output 9 4 14 2" xfId="21815" xr:uid="{00000000-0005-0000-0000-0000BD540000}"/>
    <cellStyle name="Output 9 4 15" xfId="21816" xr:uid="{00000000-0005-0000-0000-0000BE540000}"/>
    <cellStyle name="Output 9 4 15 2" xfId="21817" xr:uid="{00000000-0005-0000-0000-0000BF540000}"/>
    <cellStyle name="Output 9 4 16" xfId="21818" xr:uid="{00000000-0005-0000-0000-0000C0540000}"/>
    <cellStyle name="Output 9 4 16 2" xfId="21819" xr:uid="{00000000-0005-0000-0000-0000C1540000}"/>
    <cellStyle name="Output 9 4 17" xfId="21820" xr:uid="{00000000-0005-0000-0000-0000C2540000}"/>
    <cellStyle name="Output 9 4 17 2" xfId="21821" xr:uid="{00000000-0005-0000-0000-0000C3540000}"/>
    <cellStyle name="Output 9 4 18" xfId="21822" xr:uid="{00000000-0005-0000-0000-0000C4540000}"/>
    <cellStyle name="Output 9 4 18 2" xfId="21823" xr:uid="{00000000-0005-0000-0000-0000C5540000}"/>
    <cellStyle name="Output 9 4 19" xfId="21824" xr:uid="{00000000-0005-0000-0000-0000C6540000}"/>
    <cellStyle name="Output 9 4 19 2" xfId="21825" xr:uid="{00000000-0005-0000-0000-0000C7540000}"/>
    <cellStyle name="Output 9 4 2" xfId="21826" xr:uid="{00000000-0005-0000-0000-0000C8540000}"/>
    <cellStyle name="Output 9 4 2 10" xfId="21827" xr:uid="{00000000-0005-0000-0000-0000C9540000}"/>
    <cellStyle name="Output 9 4 2 10 2" xfId="21828" xr:uid="{00000000-0005-0000-0000-0000CA540000}"/>
    <cellStyle name="Output 9 4 2 11" xfId="21829" xr:uid="{00000000-0005-0000-0000-0000CB540000}"/>
    <cellStyle name="Output 9 4 2 11 2" xfId="21830" xr:uid="{00000000-0005-0000-0000-0000CC540000}"/>
    <cellStyle name="Output 9 4 2 12" xfId="21831" xr:uid="{00000000-0005-0000-0000-0000CD540000}"/>
    <cellStyle name="Output 9 4 2 12 2" xfId="21832" xr:uid="{00000000-0005-0000-0000-0000CE540000}"/>
    <cellStyle name="Output 9 4 2 13" xfId="21833" xr:uid="{00000000-0005-0000-0000-0000CF540000}"/>
    <cellStyle name="Output 9 4 2 13 2" xfId="21834" xr:uid="{00000000-0005-0000-0000-0000D0540000}"/>
    <cellStyle name="Output 9 4 2 14" xfId="21835" xr:uid="{00000000-0005-0000-0000-0000D1540000}"/>
    <cellStyle name="Output 9 4 2 14 2" xfId="21836" xr:uid="{00000000-0005-0000-0000-0000D2540000}"/>
    <cellStyle name="Output 9 4 2 15" xfId="21837" xr:uid="{00000000-0005-0000-0000-0000D3540000}"/>
    <cellStyle name="Output 9 4 2 15 2" xfId="21838" xr:uid="{00000000-0005-0000-0000-0000D4540000}"/>
    <cellStyle name="Output 9 4 2 16" xfId="21839" xr:uid="{00000000-0005-0000-0000-0000D5540000}"/>
    <cellStyle name="Output 9 4 2 16 2" xfId="21840" xr:uid="{00000000-0005-0000-0000-0000D6540000}"/>
    <cellStyle name="Output 9 4 2 17" xfId="21841" xr:uid="{00000000-0005-0000-0000-0000D7540000}"/>
    <cellStyle name="Output 9 4 2 17 2" xfId="21842" xr:uid="{00000000-0005-0000-0000-0000D8540000}"/>
    <cellStyle name="Output 9 4 2 18" xfId="21843" xr:uid="{00000000-0005-0000-0000-0000D9540000}"/>
    <cellStyle name="Output 9 4 2 18 2" xfId="21844" xr:uid="{00000000-0005-0000-0000-0000DA540000}"/>
    <cellStyle name="Output 9 4 2 19" xfId="21845" xr:uid="{00000000-0005-0000-0000-0000DB540000}"/>
    <cellStyle name="Output 9 4 2 2" xfId="21846" xr:uid="{00000000-0005-0000-0000-0000DC540000}"/>
    <cellStyle name="Output 9 4 2 2 2" xfId="21847" xr:uid="{00000000-0005-0000-0000-0000DD540000}"/>
    <cellStyle name="Output 9 4 2 3" xfId="21848" xr:uid="{00000000-0005-0000-0000-0000DE540000}"/>
    <cellStyle name="Output 9 4 2 3 2" xfId="21849" xr:uid="{00000000-0005-0000-0000-0000DF540000}"/>
    <cellStyle name="Output 9 4 2 4" xfId="21850" xr:uid="{00000000-0005-0000-0000-0000E0540000}"/>
    <cellStyle name="Output 9 4 2 4 2" xfId="21851" xr:uid="{00000000-0005-0000-0000-0000E1540000}"/>
    <cellStyle name="Output 9 4 2 5" xfId="21852" xr:uid="{00000000-0005-0000-0000-0000E2540000}"/>
    <cellStyle name="Output 9 4 2 5 2" xfId="21853" xr:uid="{00000000-0005-0000-0000-0000E3540000}"/>
    <cellStyle name="Output 9 4 2 6" xfId="21854" xr:uid="{00000000-0005-0000-0000-0000E4540000}"/>
    <cellStyle name="Output 9 4 2 6 2" xfId="21855" xr:uid="{00000000-0005-0000-0000-0000E5540000}"/>
    <cellStyle name="Output 9 4 2 7" xfId="21856" xr:uid="{00000000-0005-0000-0000-0000E6540000}"/>
    <cellStyle name="Output 9 4 2 7 2" xfId="21857" xr:uid="{00000000-0005-0000-0000-0000E7540000}"/>
    <cellStyle name="Output 9 4 2 8" xfId="21858" xr:uid="{00000000-0005-0000-0000-0000E8540000}"/>
    <cellStyle name="Output 9 4 2 8 2" xfId="21859" xr:uid="{00000000-0005-0000-0000-0000E9540000}"/>
    <cellStyle name="Output 9 4 2 9" xfId="21860" xr:uid="{00000000-0005-0000-0000-0000EA540000}"/>
    <cellStyle name="Output 9 4 2 9 2" xfId="21861" xr:uid="{00000000-0005-0000-0000-0000EB540000}"/>
    <cellStyle name="Output 9 4 20" xfId="21862" xr:uid="{00000000-0005-0000-0000-0000EC540000}"/>
    <cellStyle name="Output 9 4 3" xfId="21863" xr:uid="{00000000-0005-0000-0000-0000ED540000}"/>
    <cellStyle name="Output 9 4 3 10" xfId="21864" xr:uid="{00000000-0005-0000-0000-0000EE540000}"/>
    <cellStyle name="Output 9 4 3 10 2" xfId="21865" xr:uid="{00000000-0005-0000-0000-0000EF540000}"/>
    <cellStyle name="Output 9 4 3 11" xfId="21866" xr:uid="{00000000-0005-0000-0000-0000F0540000}"/>
    <cellStyle name="Output 9 4 3 11 2" xfId="21867" xr:uid="{00000000-0005-0000-0000-0000F1540000}"/>
    <cellStyle name="Output 9 4 3 12" xfId="21868" xr:uid="{00000000-0005-0000-0000-0000F2540000}"/>
    <cellStyle name="Output 9 4 3 12 2" xfId="21869" xr:uid="{00000000-0005-0000-0000-0000F3540000}"/>
    <cellStyle name="Output 9 4 3 13" xfId="21870" xr:uid="{00000000-0005-0000-0000-0000F4540000}"/>
    <cellStyle name="Output 9 4 3 13 2" xfId="21871" xr:uid="{00000000-0005-0000-0000-0000F5540000}"/>
    <cellStyle name="Output 9 4 3 14" xfId="21872" xr:uid="{00000000-0005-0000-0000-0000F6540000}"/>
    <cellStyle name="Output 9 4 3 14 2" xfId="21873" xr:uid="{00000000-0005-0000-0000-0000F7540000}"/>
    <cellStyle name="Output 9 4 3 15" xfId="21874" xr:uid="{00000000-0005-0000-0000-0000F8540000}"/>
    <cellStyle name="Output 9 4 3 15 2" xfId="21875" xr:uid="{00000000-0005-0000-0000-0000F9540000}"/>
    <cellStyle name="Output 9 4 3 16" xfId="21876" xr:uid="{00000000-0005-0000-0000-0000FA540000}"/>
    <cellStyle name="Output 9 4 3 16 2" xfId="21877" xr:uid="{00000000-0005-0000-0000-0000FB540000}"/>
    <cellStyle name="Output 9 4 3 17" xfId="21878" xr:uid="{00000000-0005-0000-0000-0000FC540000}"/>
    <cellStyle name="Output 9 4 3 17 2" xfId="21879" xr:uid="{00000000-0005-0000-0000-0000FD540000}"/>
    <cellStyle name="Output 9 4 3 18" xfId="21880" xr:uid="{00000000-0005-0000-0000-0000FE540000}"/>
    <cellStyle name="Output 9 4 3 18 2" xfId="21881" xr:uid="{00000000-0005-0000-0000-0000FF540000}"/>
    <cellStyle name="Output 9 4 3 19" xfId="21882" xr:uid="{00000000-0005-0000-0000-000000550000}"/>
    <cellStyle name="Output 9 4 3 2" xfId="21883" xr:uid="{00000000-0005-0000-0000-000001550000}"/>
    <cellStyle name="Output 9 4 3 2 2" xfId="21884" xr:uid="{00000000-0005-0000-0000-000002550000}"/>
    <cellStyle name="Output 9 4 3 3" xfId="21885" xr:uid="{00000000-0005-0000-0000-000003550000}"/>
    <cellStyle name="Output 9 4 3 3 2" xfId="21886" xr:uid="{00000000-0005-0000-0000-000004550000}"/>
    <cellStyle name="Output 9 4 3 4" xfId="21887" xr:uid="{00000000-0005-0000-0000-000005550000}"/>
    <cellStyle name="Output 9 4 3 4 2" xfId="21888" xr:uid="{00000000-0005-0000-0000-000006550000}"/>
    <cellStyle name="Output 9 4 3 5" xfId="21889" xr:uid="{00000000-0005-0000-0000-000007550000}"/>
    <cellStyle name="Output 9 4 3 5 2" xfId="21890" xr:uid="{00000000-0005-0000-0000-000008550000}"/>
    <cellStyle name="Output 9 4 3 6" xfId="21891" xr:uid="{00000000-0005-0000-0000-000009550000}"/>
    <cellStyle name="Output 9 4 3 6 2" xfId="21892" xr:uid="{00000000-0005-0000-0000-00000A550000}"/>
    <cellStyle name="Output 9 4 3 7" xfId="21893" xr:uid="{00000000-0005-0000-0000-00000B550000}"/>
    <cellStyle name="Output 9 4 3 7 2" xfId="21894" xr:uid="{00000000-0005-0000-0000-00000C550000}"/>
    <cellStyle name="Output 9 4 3 8" xfId="21895" xr:uid="{00000000-0005-0000-0000-00000D550000}"/>
    <cellStyle name="Output 9 4 3 8 2" xfId="21896" xr:uid="{00000000-0005-0000-0000-00000E550000}"/>
    <cellStyle name="Output 9 4 3 9" xfId="21897" xr:uid="{00000000-0005-0000-0000-00000F550000}"/>
    <cellStyle name="Output 9 4 3 9 2" xfId="21898" xr:uid="{00000000-0005-0000-0000-000010550000}"/>
    <cellStyle name="Output 9 4 4" xfId="21899" xr:uid="{00000000-0005-0000-0000-000011550000}"/>
    <cellStyle name="Output 9 4 4 10" xfId="21900" xr:uid="{00000000-0005-0000-0000-000012550000}"/>
    <cellStyle name="Output 9 4 4 10 2" xfId="21901" xr:uid="{00000000-0005-0000-0000-000013550000}"/>
    <cellStyle name="Output 9 4 4 11" xfId="21902" xr:uid="{00000000-0005-0000-0000-000014550000}"/>
    <cellStyle name="Output 9 4 4 11 2" xfId="21903" xr:uid="{00000000-0005-0000-0000-000015550000}"/>
    <cellStyle name="Output 9 4 4 12" xfId="21904" xr:uid="{00000000-0005-0000-0000-000016550000}"/>
    <cellStyle name="Output 9 4 4 12 2" xfId="21905" xr:uid="{00000000-0005-0000-0000-000017550000}"/>
    <cellStyle name="Output 9 4 4 13" xfId="21906" xr:uid="{00000000-0005-0000-0000-000018550000}"/>
    <cellStyle name="Output 9 4 4 13 2" xfId="21907" xr:uid="{00000000-0005-0000-0000-000019550000}"/>
    <cellStyle name="Output 9 4 4 14" xfId="21908" xr:uid="{00000000-0005-0000-0000-00001A550000}"/>
    <cellStyle name="Output 9 4 4 14 2" xfId="21909" xr:uid="{00000000-0005-0000-0000-00001B550000}"/>
    <cellStyle name="Output 9 4 4 15" xfId="21910" xr:uid="{00000000-0005-0000-0000-00001C550000}"/>
    <cellStyle name="Output 9 4 4 15 2" xfId="21911" xr:uid="{00000000-0005-0000-0000-00001D550000}"/>
    <cellStyle name="Output 9 4 4 16" xfId="21912" xr:uid="{00000000-0005-0000-0000-00001E550000}"/>
    <cellStyle name="Output 9 4 4 2" xfId="21913" xr:uid="{00000000-0005-0000-0000-00001F550000}"/>
    <cellStyle name="Output 9 4 4 2 2" xfId="21914" xr:uid="{00000000-0005-0000-0000-000020550000}"/>
    <cellStyle name="Output 9 4 4 3" xfId="21915" xr:uid="{00000000-0005-0000-0000-000021550000}"/>
    <cellStyle name="Output 9 4 4 3 2" xfId="21916" xr:uid="{00000000-0005-0000-0000-000022550000}"/>
    <cellStyle name="Output 9 4 4 4" xfId="21917" xr:uid="{00000000-0005-0000-0000-000023550000}"/>
    <cellStyle name="Output 9 4 4 4 2" xfId="21918" xr:uid="{00000000-0005-0000-0000-000024550000}"/>
    <cellStyle name="Output 9 4 4 5" xfId="21919" xr:uid="{00000000-0005-0000-0000-000025550000}"/>
    <cellStyle name="Output 9 4 4 5 2" xfId="21920" xr:uid="{00000000-0005-0000-0000-000026550000}"/>
    <cellStyle name="Output 9 4 4 6" xfId="21921" xr:uid="{00000000-0005-0000-0000-000027550000}"/>
    <cellStyle name="Output 9 4 4 6 2" xfId="21922" xr:uid="{00000000-0005-0000-0000-000028550000}"/>
    <cellStyle name="Output 9 4 4 7" xfId="21923" xr:uid="{00000000-0005-0000-0000-000029550000}"/>
    <cellStyle name="Output 9 4 4 7 2" xfId="21924" xr:uid="{00000000-0005-0000-0000-00002A550000}"/>
    <cellStyle name="Output 9 4 4 8" xfId="21925" xr:uid="{00000000-0005-0000-0000-00002B550000}"/>
    <cellStyle name="Output 9 4 4 8 2" xfId="21926" xr:uid="{00000000-0005-0000-0000-00002C550000}"/>
    <cellStyle name="Output 9 4 4 9" xfId="21927" xr:uid="{00000000-0005-0000-0000-00002D550000}"/>
    <cellStyle name="Output 9 4 4 9 2" xfId="21928" xr:uid="{00000000-0005-0000-0000-00002E550000}"/>
    <cellStyle name="Output 9 4 5" xfId="21929" xr:uid="{00000000-0005-0000-0000-00002F550000}"/>
    <cellStyle name="Output 9 4 5 10" xfId="21930" xr:uid="{00000000-0005-0000-0000-000030550000}"/>
    <cellStyle name="Output 9 4 5 10 2" xfId="21931" xr:uid="{00000000-0005-0000-0000-000031550000}"/>
    <cellStyle name="Output 9 4 5 11" xfId="21932" xr:uid="{00000000-0005-0000-0000-000032550000}"/>
    <cellStyle name="Output 9 4 5 11 2" xfId="21933" xr:uid="{00000000-0005-0000-0000-000033550000}"/>
    <cellStyle name="Output 9 4 5 12" xfId="21934" xr:uid="{00000000-0005-0000-0000-000034550000}"/>
    <cellStyle name="Output 9 4 5 12 2" xfId="21935" xr:uid="{00000000-0005-0000-0000-000035550000}"/>
    <cellStyle name="Output 9 4 5 13" xfId="21936" xr:uid="{00000000-0005-0000-0000-000036550000}"/>
    <cellStyle name="Output 9 4 5 13 2" xfId="21937" xr:uid="{00000000-0005-0000-0000-000037550000}"/>
    <cellStyle name="Output 9 4 5 14" xfId="21938" xr:uid="{00000000-0005-0000-0000-000038550000}"/>
    <cellStyle name="Output 9 4 5 14 2" xfId="21939" xr:uid="{00000000-0005-0000-0000-000039550000}"/>
    <cellStyle name="Output 9 4 5 15" xfId="21940" xr:uid="{00000000-0005-0000-0000-00003A550000}"/>
    <cellStyle name="Output 9 4 5 15 2" xfId="21941" xr:uid="{00000000-0005-0000-0000-00003B550000}"/>
    <cellStyle name="Output 9 4 5 16" xfId="21942" xr:uid="{00000000-0005-0000-0000-00003C550000}"/>
    <cellStyle name="Output 9 4 5 2" xfId="21943" xr:uid="{00000000-0005-0000-0000-00003D550000}"/>
    <cellStyle name="Output 9 4 5 2 2" xfId="21944" xr:uid="{00000000-0005-0000-0000-00003E550000}"/>
    <cellStyle name="Output 9 4 5 3" xfId="21945" xr:uid="{00000000-0005-0000-0000-00003F550000}"/>
    <cellStyle name="Output 9 4 5 3 2" xfId="21946" xr:uid="{00000000-0005-0000-0000-000040550000}"/>
    <cellStyle name="Output 9 4 5 4" xfId="21947" xr:uid="{00000000-0005-0000-0000-000041550000}"/>
    <cellStyle name="Output 9 4 5 4 2" xfId="21948" xr:uid="{00000000-0005-0000-0000-000042550000}"/>
    <cellStyle name="Output 9 4 5 5" xfId="21949" xr:uid="{00000000-0005-0000-0000-000043550000}"/>
    <cellStyle name="Output 9 4 5 5 2" xfId="21950" xr:uid="{00000000-0005-0000-0000-000044550000}"/>
    <cellStyle name="Output 9 4 5 6" xfId="21951" xr:uid="{00000000-0005-0000-0000-000045550000}"/>
    <cellStyle name="Output 9 4 5 6 2" xfId="21952" xr:uid="{00000000-0005-0000-0000-000046550000}"/>
    <cellStyle name="Output 9 4 5 7" xfId="21953" xr:uid="{00000000-0005-0000-0000-000047550000}"/>
    <cellStyle name="Output 9 4 5 7 2" xfId="21954" xr:uid="{00000000-0005-0000-0000-000048550000}"/>
    <cellStyle name="Output 9 4 5 8" xfId="21955" xr:uid="{00000000-0005-0000-0000-000049550000}"/>
    <cellStyle name="Output 9 4 5 8 2" xfId="21956" xr:uid="{00000000-0005-0000-0000-00004A550000}"/>
    <cellStyle name="Output 9 4 5 9" xfId="21957" xr:uid="{00000000-0005-0000-0000-00004B550000}"/>
    <cellStyle name="Output 9 4 5 9 2" xfId="21958" xr:uid="{00000000-0005-0000-0000-00004C550000}"/>
    <cellStyle name="Output 9 4 6" xfId="21959" xr:uid="{00000000-0005-0000-0000-00004D550000}"/>
    <cellStyle name="Output 9 4 6 10" xfId="21960" xr:uid="{00000000-0005-0000-0000-00004E550000}"/>
    <cellStyle name="Output 9 4 6 10 2" xfId="21961" xr:uid="{00000000-0005-0000-0000-00004F550000}"/>
    <cellStyle name="Output 9 4 6 11" xfId="21962" xr:uid="{00000000-0005-0000-0000-000050550000}"/>
    <cellStyle name="Output 9 4 6 11 2" xfId="21963" xr:uid="{00000000-0005-0000-0000-000051550000}"/>
    <cellStyle name="Output 9 4 6 12" xfId="21964" xr:uid="{00000000-0005-0000-0000-000052550000}"/>
    <cellStyle name="Output 9 4 6 12 2" xfId="21965" xr:uid="{00000000-0005-0000-0000-000053550000}"/>
    <cellStyle name="Output 9 4 6 13" xfId="21966" xr:uid="{00000000-0005-0000-0000-000054550000}"/>
    <cellStyle name="Output 9 4 6 13 2" xfId="21967" xr:uid="{00000000-0005-0000-0000-000055550000}"/>
    <cellStyle name="Output 9 4 6 14" xfId="21968" xr:uid="{00000000-0005-0000-0000-000056550000}"/>
    <cellStyle name="Output 9 4 6 14 2" xfId="21969" xr:uid="{00000000-0005-0000-0000-000057550000}"/>
    <cellStyle name="Output 9 4 6 15" xfId="21970" xr:uid="{00000000-0005-0000-0000-000058550000}"/>
    <cellStyle name="Output 9 4 6 2" xfId="21971" xr:uid="{00000000-0005-0000-0000-000059550000}"/>
    <cellStyle name="Output 9 4 6 2 2" xfId="21972" xr:uid="{00000000-0005-0000-0000-00005A550000}"/>
    <cellStyle name="Output 9 4 6 3" xfId="21973" xr:uid="{00000000-0005-0000-0000-00005B550000}"/>
    <cellStyle name="Output 9 4 6 3 2" xfId="21974" xr:uid="{00000000-0005-0000-0000-00005C550000}"/>
    <cellStyle name="Output 9 4 6 4" xfId="21975" xr:uid="{00000000-0005-0000-0000-00005D550000}"/>
    <cellStyle name="Output 9 4 6 4 2" xfId="21976" xr:uid="{00000000-0005-0000-0000-00005E550000}"/>
    <cellStyle name="Output 9 4 6 5" xfId="21977" xr:uid="{00000000-0005-0000-0000-00005F550000}"/>
    <cellStyle name="Output 9 4 6 5 2" xfId="21978" xr:uid="{00000000-0005-0000-0000-000060550000}"/>
    <cellStyle name="Output 9 4 6 6" xfId="21979" xr:uid="{00000000-0005-0000-0000-000061550000}"/>
    <cellStyle name="Output 9 4 6 6 2" xfId="21980" xr:uid="{00000000-0005-0000-0000-000062550000}"/>
    <cellStyle name="Output 9 4 6 7" xfId="21981" xr:uid="{00000000-0005-0000-0000-000063550000}"/>
    <cellStyle name="Output 9 4 6 7 2" xfId="21982" xr:uid="{00000000-0005-0000-0000-000064550000}"/>
    <cellStyle name="Output 9 4 6 8" xfId="21983" xr:uid="{00000000-0005-0000-0000-000065550000}"/>
    <cellStyle name="Output 9 4 6 8 2" xfId="21984" xr:uid="{00000000-0005-0000-0000-000066550000}"/>
    <cellStyle name="Output 9 4 6 9" xfId="21985" xr:uid="{00000000-0005-0000-0000-000067550000}"/>
    <cellStyle name="Output 9 4 6 9 2" xfId="21986" xr:uid="{00000000-0005-0000-0000-000068550000}"/>
    <cellStyle name="Output 9 4 7" xfId="21987" xr:uid="{00000000-0005-0000-0000-000069550000}"/>
    <cellStyle name="Output 9 4 7 2" xfId="21988" xr:uid="{00000000-0005-0000-0000-00006A550000}"/>
    <cellStyle name="Output 9 4 8" xfId="21989" xr:uid="{00000000-0005-0000-0000-00006B550000}"/>
    <cellStyle name="Output 9 4 8 2" xfId="21990" xr:uid="{00000000-0005-0000-0000-00006C550000}"/>
    <cellStyle name="Output 9 4 9" xfId="21991" xr:uid="{00000000-0005-0000-0000-00006D550000}"/>
    <cellStyle name="Output 9 4 9 2" xfId="21992" xr:uid="{00000000-0005-0000-0000-00006E550000}"/>
    <cellStyle name="Output 9 5" xfId="21993" xr:uid="{00000000-0005-0000-0000-00006F550000}"/>
    <cellStyle name="Output 9 5 10" xfId="21994" xr:uid="{00000000-0005-0000-0000-000070550000}"/>
    <cellStyle name="Output 9 5 10 2" xfId="21995" xr:uid="{00000000-0005-0000-0000-000071550000}"/>
    <cellStyle name="Output 9 5 11" xfId="21996" xr:uid="{00000000-0005-0000-0000-000072550000}"/>
    <cellStyle name="Output 9 5 11 2" xfId="21997" xr:uid="{00000000-0005-0000-0000-000073550000}"/>
    <cellStyle name="Output 9 5 12" xfId="21998" xr:uid="{00000000-0005-0000-0000-000074550000}"/>
    <cellStyle name="Output 9 5 12 2" xfId="21999" xr:uid="{00000000-0005-0000-0000-000075550000}"/>
    <cellStyle name="Output 9 5 13" xfId="22000" xr:uid="{00000000-0005-0000-0000-000076550000}"/>
    <cellStyle name="Output 9 5 13 2" xfId="22001" xr:uid="{00000000-0005-0000-0000-000077550000}"/>
    <cellStyle name="Output 9 5 14" xfId="22002" xr:uid="{00000000-0005-0000-0000-000078550000}"/>
    <cellStyle name="Output 9 5 14 2" xfId="22003" xr:uid="{00000000-0005-0000-0000-000079550000}"/>
    <cellStyle name="Output 9 5 15" xfId="22004" xr:uid="{00000000-0005-0000-0000-00007A550000}"/>
    <cellStyle name="Output 9 5 15 2" xfId="22005" xr:uid="{00000000-0005-0000-0000-00007B550000}"/>
    <cellStyle name="Output 9 5 16" xfId="22006" xr:uid="{00000000-0005-0000-0000-00007C550000}"/>
    <cellStyle name="Output 9 5 16 2" xfId="22007" xr:uid="{00000000-0005-0000-0000-00007D550000}"/>
    <cellStyle name="Output 9 5 17" xfId="22008" xr:uid="{00000000-0005-0000-0000-00007E550000}"/>
    <cellStyle name="Output 9 5 17 2" xfId="22009" xr:uid="{00000000-0005-0000-0000-00007F550000}"/>
    <cellStyle name="Output 9 5 18" xfId="22010" xr:uid="{00000000-0005-0000-0000-000080550000}"/>
    <cellStyle name="Output 9 5 18 2" xfId="22011" xr:uid="{00000000-0005-0000-0000-000081550000}"/>
    <cellStyle name="Output 9 5 19" xfId="22012" xr:uid="{00000000-0005-0000-0000-000082550000}"/>
    <cellStyle name="Output 9 5 19 2" xfId="22013" xr:uid="{00000000-0005-0000-0000-000083550000}"/>
    <cellStyle name="Output 9 5 2" xfId="22014" xr:uid="{00000000-0005-0000-0000-000084550000}"/>
    <cellStyle name="Output 9 5 2 10" xfId="22015" xr:uid="{00000000-0005-0000-0000-000085550000}"/>
    <cellStyle name="Output 9 5 2 10 2" xfId="22016" xr:uid="{00000000-0005-0000-0000-000086550000}"/>
    <cellStyle name="Output 9 5 2 11" xfId="22017" xr:uid="{00000000-0005-0000-0000-000087550000}"/>
    <cellStyle name="Output 9 5 2 11 2" xfId="22018" xr:uid="{00000000-0005-0000-0000-000088550000}"/>
    <cellStyle name="Output 9 5 2 12" xfId="22019" xr:uid="{00000000-0005-0000-0000-000089550000}"/>
    <cellStyle name="Output 9 5 2 12 2" xfId="22020" xr:uid="{00000000-0005-0000-0000-00008A550000}"/>
    <cellStyle name="Output 9 5 2 13" xfId="22021" xr:uid="{00000000-0005-0000-0000-00008B550000}"/>
    <cellStyle name="Output 9 5 2 13 2" xfId="22022" xr:uid="{00000000-0005-0000-0000-00008C550000}"/>
    <cellStyle name="Output 9 5 2 14" xfId="22023" xr:uid="{00000000-0005-0000-0000-00008D550000}"/>
    <cellStyle name="Output 9 5 2 14 2" xfId="22024" xr:uid="{00000000-0005-0000-0000-00008E550000}"/>
    <cellStyle name="Output 9 5 2 15" xfId="22025" xr:uid="{00000000-0005-0000-0000-00008F550000}"/>
    <cellStyle name="Output 9 5 2 15 2" xfId="22026" xr:uid="{00000000-0005-0000-0000-000090550000}"/>
    <cellStyle name="Output 9 5 2 16" xfId="22027" xr:uid="{00000000-0005-0000-0000-000091550000}"/>
    <cellStyle name="Output 9 5 2 16 2" xfId="22028" xr:uid="{00000000-0005-0000-0000-000092550000}"/>
    <cellStyle name="Output 9 5 2 17" xfId="22029" xr:uid="{00000000-0005-0000-0000-000093550000}"/>
    <cellStyle name="Output 9 5 2 17 2" xfId="22030" xr:uid="{00000000-0005-0000-0000-000094550000}"/>
    <cellStyle name="Output 9 5 2 18" xfId="22031" xr:uid="{00000000-0005-0000-0000-000095550000}"/>
    <cellStyle name="Output 9 5 2 18 2" xfId="22032" xr:uid="{00000000-0005-0000-0000-000096550000}"/>
    <cellStyle name="Output 9 5 2 19" xfId="22033" xr:uid="{00000000-0005-0000-0000-000097550000}"/>
    <cellStyle name="Output 9 5 2 2" xfId="22034" xr:uid="{00000000-0005-0000-0000-000098550000}"/>
    <cellStyle name="Output 9 5 2 2 2" xfId="22035" xr:uid="{00000000-0005-0000-0000-000099550000}"/>
    <cellStyle name="Output 9 5 2 3" xfId="22036" xr:uid="{00000000-0005-0000-0000-00009A550000}"/>
    <cellStyle name="Output 9 5 2 3 2" xfId="22037" xr:uid="{00000000-0005-0000-0000-00009B550000}"/>
    <cellStyle name="Output 9 5 2 4" xfId="22038" xr:uid="{00000000-0005-0000-0000-00009C550000}"/>
    <cellStyle name="Output 9 5 2 4 2" xfId="22039" xr:uid="{00000000-0005-0000-0000-00009D550000}"/>
    <cellStyle name="Output 9 5 2 5" xfId="22040" xr:uid="{00000000-0005-0000-0000-00009E550000}"/>
    <cellStyle name="Output 9 5 2 5 2" xfId="22041" xr:uid="{00000000-0005-0000-0000-00009F550000}"/>
    <cellStyle name="Output 9 5 2 6" xfId="22042" xr:uid="{00000000-0005-0000-0000-0000A0550000}"/>
    <cellStyle name="Output 9 5 2 6 2" xfId="22043" xr:uid="{00000000-0005-0000-0000-0000A1550000}"/>
    <cellStyle name="Output 9 5 2 7" xfId="22044" xr:uid="{00000000-0005-0000-0000-0000A2550000}"/>
    <cellStyle name="Output 9 5 2 7 2" xfId="22045" xr:uid="{00000000-0005-0000-0000-0000A3550000}"/>
    <cellStyle name="Output 9 5 2 8" xfId="22046" xr:uid="{00000000-0005-0000-0000-0000A4550000}"/>
    <cellStyle name="Output 9 5 2 8 2" xfId="22047" xr:uid="{00000000-0005-0000-0000-0000A5550000}"/>
    <cellStyle name="Output 9 5 2 9" xfId="22048" xr:uid="{00000000-0005-0000-0000-0000A6550000}"/>
    <cellStyle name="Output 9 5 2 9 2" xfId="22049" xr:uid="{00000000-0005-0000-0000-0000A7550000}"/>
    <cellStyle name="Output 9 5 20" xfId="22050" xr:uid="{00000000-0005-0000-0000-0000A8550000}"/>
    <cellStyle name="Output 9 5 3" xfId="22051" xr:uid="{00000000-0005-0000-0000-0000A9550000}"/>
    <cellStyle name="Output 9 5 3 10" xfId="22052" xr:uid="{00000000-0005-0000-0000-0000AA550000}"/>
    <cellStyle name="Output 9 5 3 10 2" xfId="22053" xr:uid="{00000000-0005-0000-0000-0000AB550000}"/>
    <cellStyle name="Output 9 5 3 11" xfId="22054" xr:uid="{00000000-0005-0000-0000-0000AC550000}"/>
    <cellStyle name="Output 9 5 3 11 2" xfId="22055" xr:uid="{00000000-0005-0000-0000-0000AD550000}"/>
    <cellStyle name="Output 9 5 3 12" xfId="22056" xr:uid="{00000000-0005-0000-0000-0000AE550000}"/>
    <cellStyle name="Output 9 5 3 12 2" xfId="22057" xr:uid="{00000000-0005-0000-0000-0000AF550000}"/>
    <cellStyle name="Output 9 5 3 13" xfId="22058" xr:uid="{00000000-0005-0000-0000-0000B0550000}"/>
    <cellStyle name="Output 9 5 3 13 2" xfId="22059" xr:uid="{00000000-0005-0000-0000-0000B1550000}"/>
    <cellStyle name="Output 9 5 3 14" xfId="22060" xr:uid="{00000000-0005-0000-0000-0000B2550000}"/>
    <cellStyle name="Output 9 5 3 14 2" xfId="22061" xr:uid="{00000000-0005-0000-0000-0000B3550000}"/>
    <cellStyle name="Output 9 5 3 15" xfId="22062" xr:uid="{00000000-0005-0000-0000-0000B4550000}"/>
    <cellStyle name="Output 9 5 3 15 2" xfId="22063" xr:uid="{00000000-0005-0000-0000-0000B5550000}"/>
    <cellStyle name="Output 9 5 3 16" xfId="22064" xr:uid="{00000000-0005-0000-0000-0000B6550000}"/>
    <cellStyle name="Output 9 5 3 16 2" xfId="22065" xr:uid="{00000000-0005-0000-0000-0000B7550000}"/>
    <cellStyle name="Output 9 5 3 17" xfId="22066" xr:uid="{00000000-0005-0000-0000-0000B8550000}"/>
    <cellStyle name="Output 9 5 3 17 2" xfId="22067" xr:uid="{00000000-0005-0000-0000-0000B9550000}"/>
    <cellStyle name="Output 9 5 3 18" xfId="22068" xr:uid="{00000000-0005-0000-0000-0000BA550000}"/>
    <cellStyle name="Output 9 5 3 2" xfId="22069" xr:uid="{00000000-0005-0000-0000-0000BB550000}"/>
    <cellStyle name="Output 9 5 3 2 2" xfId="22070" xr:uid="{00000000-0005-0000-0000-0000BC550000}"/>
    <cellStyle name="Output 9 5 3 3" xfId="22071" xr:uid="{00000000-0005-0000-0000-0000BD550000}"/>
    <cellStyle name="Output 9 5 3 3 2" xfId="22072" xr:uid="{00000000-0005-0000-0000-0000BE550000}"/>
    <cellStyle name="Output 9 5 3 4" xfId="22073" xr:uid="{00000000-0005-0000-0000-0000BF550000}"/>
    <cellStyle name="Output 9 5 3 4 2" xfId="22074" xr:uid="{00000000-0005-0000-0000-0000C0550000}"/>
    <cellStyle name="Output 9 5 3 5" xfId="22075" xr:uid="{00000000-0005-0000-0000-0000C1550000}"/>
    <cellStyle name="Output 9 5 3 5 2" xfId="22076" xr:uid="{00000000-0005-0000-0000-0000C2550000}"/>
    <cellStyle name="Output 9 5 3 6" xfId="22077" xr:uid="{00000000-0005-0000-0000-0000C3550000}"/>
    <cellStyle name="Output 9 5 3 6 2" xfId="22078" xr:uid="{00000000-0005-0000-0000-0000C4550000}"/>
    <cellStyle name="Output 9 5 3 7" xfId="22079" xr:uid="{00000000-0005-0000-0000-0000C5550000}"/>
    <cellStyle name="Output 9 5 3 7 2" xfId="22080" xr:uid="{00000000-0005-0000-0000-0000C6550000}"/>
    <cellStyle name="Output 9 5 3 8" xfId="22081" xr:uid="{00000000-0005-0000-0000-0000C7550000}"/>
    <cellStyle name="Output 9 5 3 8 2" xfId="22082" xr:uid="{00000000-0005-0000-0000-0000C8550000}"/>
    <cellStyle name="Output 9 5 3 9" xfId="22083" xr:uid="{00000000-0005-0000-0000-0000C9550000}"/>
    <cellStyle name="Output 9 5 3 9 2" xfId="22084" xr:uid="{00000000-0005-0000-0000-0000CA550000}"/>
    <cellStyle name="Output 9 5 4" xfId="22085" xr:uid="{00000000-0005-0000-0000-0000CB550000}"/>
    <cellStyle name="Output 9 5 4 10" xfId="22086" xr:uid="{00000000-0005-0000-0000-0000CC550000}"/>
    <cellStyle name="Output 9 5 4 10 2" xfId="22087" xr:uid="{00000000-0005-0000-0000-0000CD550000}"/>
    <cellStyle name="Output 9 5 4 11" xfId="22088" xr:uid="{00000000-0005-0000-0000-0000CE550000}"/>
    <cellStyle name="Output 9 5 4 11 2" xfId="22089" xr:uid="{00000000-0005-0000-0000-0000CF550000}"/>
    <cellStyle name="Output 9 5 4 12" xfId="22090" xr:uid="{00000000-0005-0000-0000-0000D0550000}"/>
    <cellStyle name="Output 9 5 4 12 2" xfId="22091" xr:uid="{00000000-0005-0000-0000-0000D1550000}"/>
    <cellStyle name="Output 9 5 4 13" xfId="22092" xr:uid="{00000000-0005-0000-0000-0000D2550000}"/>
    <cellStyle name="Output 9 5 4 13 2" xfId="22093" xr:uid="{00000000-0005-0000-0000-0000D3550000}"/>
    <cellStyle name="Output 9 5 4 14" xfId="22094" xr:uid="{00000000-0005-0000-0000-0000D4550000}"/>
    <cellStyle name="Output 9 5 4 14 2" xfId="22095" xr:uid="{00000000-0005-0000-0000-0000D5550000}"/>
    <cellStyle name="Output 9 5 4 15" xfId="22096" xr:uid="{00000000-0005-0000-0000-0000D6550000}"/>
    <cellStyle name="Output 9 5 4 15 2" xfId="22097" xr:uid="{00000000-0005-0000-0000-0000D7550000}"/>
    <cellStyle name="Output 9 5 4 16" xfId="22098" xr:uid="{00000000-0005-0000-0000-0000D8550000}"/>
    <cellStyle name="Output 9 5 4 2" xfId="22099" xr:uid="{00000000-0005-0000-0000-0000D9550000}"/>
    <cellStyle name="Output 9 5 4 2 2" xfId="22100" xr:uid="{00000000-0005-0000-0000-0000DA550000}"/>
    <cellStyle name="Output 9 5 4 3" xfId="22101" xr:uid="{00000000-0005-0000-0000-0000DB550000}"/>
    <cellStyle name="Output 9 5 4 3 2" xfId="22102" xr:uid="{00000000-0005-0000-0000-0000DC550000}"/>
    <cellStyle name="Output 9 5 4 4" xfId="22103" xr:uid="{00000000-0005-0000-0000-0000DD550000}"/>
    <cellStyle name="Output 9 5 4 4 2" xfId="22104" xr:uid="{00000000-0005-0000-0000-0000DE550000}"/>
    <cellStyle name="Output 9 5 4 5" xfId="22105" xr:uid="{00000000-0005-0000-0000-0000DF550000}"/>
    <cellStyle name="Output 9 5 4 5 2" xfId="22106" xr:uid="{00000000-0005-0000-0000-0000E0550000}"/>
    <cellStyle name="Output 9 5 4 6" xfId="22107" xr:uid="{00000000-0005-0000-0000-0000E1550000}"/>
    <cellStyle name="Output 9 5 4 6 2" xfId="22108" xr:uid="{00000000-0005-0000-0000-0000E2550000}"/>
    <cellStyle name="Output 9 5 4 7" xfId="22109" xr:uid="{00000000-0005-0000-0000-0000E3550000}"/>
    <cellStyle name="Output 9 5 4 7 2" xfId="22110" xr:uid="{00000000-0005-0000-0000-0000E4550000}"/>
    <cellStyle name="Output 9 5 4 8" xfId="22111" xr:uid="{00000000-0005-0000-0000-0000E5550000}"/>
    <cellStyle name="Output 9 5 4 8 2" xfId="22112" xr:uid="{00000000-0005-0000-0000-0000E6550000}"/>
    <cellStyle name="Output 9 5 4 9" xfId="22113" xr:uid="{00000000-0005-0000-0000-0000E7550000}"/>
    <cellStyle name="Output 9 5 4 9 2" xfId="22114" xr:uid="{00000000-0005-0000-0000-0000E8550000}"/>
    <cellStyle name="Output 9 5 5" xfId="22115" xr:uid="{00000000-0005-0000-0000-0000E9550000}"/>
    <cellStyle name="Output 9 5 5 10" xfId="22116" xr:uid="{00000000-0005-0000-0000-0000EA550000}"/>
    <cellStyle name="Output 9 5 5 10 2" xfId="22117" xr:uid="{00000000-0005-0000-0000-0000EB550000}"/>
    <cellStyle name="Output 9 5 5 11" xfId="22118" xr:uid="{00000000-0005-0000-0000-0000EC550000}"/>
    <cellStyle name="Output 9 5 5 11 2" xfId="22119" xr:uid="{00000000-0005-0000-0000-0000ED550000}"/>
    <cellStyle name="Output 9 5 5 12" xfId="22120" xr:uid="{00000000-0005-0000-0000-0000EE550000}"/>
    <cellStyle name="Output 9 5 5 12 2" xfId="22121" xr:uid="{00000000-0005-0000-0000-0000EF550000}"/>
    <cellStyle name="Output 9 5 5 13" xfId="22122" xr:uid="{00000000-0005-0000-0000-0000F0550000}"/>
    <cellStyle name="Output 9 5 5 13 2" xfId="22123" xr:uid="{00000000-0005-0000-0000-0000F1550000}"/>
    <cellStyle name="Output 9 5 5 14" xfId="22124" xr:uid="{00000000-0005-0000-0000-0000F2550000}"/>
    <cellStyle name="Output 9 5 5 14 2" xfId="22125" xr:uid="{00000000-0005-0000-0000-0000F3550000}"/>
    <cellStyle name="Output 9 5 5 15" xfId="22126" xr:uid="{00000000-0005-0000-0000-0000F4550000}"/>
    <cellStyle name="Output 9 5 5 15 2" xfId="22127" xr:uid="{00000000-0005-0000-0000-0000F5550000}"/>
    <cellStyle name="Output 9 5 5 16" xfId="22128" xr:uid="{00000000-0005-0000-0000-0000F6550000}"/>
    <cellStyle name="Output 9 5 5 2" xfId="22129" xr:uid="{00000000-0005-0000-0000-0000F7550000}"/>
    <cellStyle name="Output 9 5 5 2 2" xfId="22130" xr:uid="{00000000-0005-0000-0000-0000F8550000}"/>
    <cellStyle name="Output 9 5 5 3" xfId="22131" xr:uid="{00000000-0005-0000-0000-0000F9550000}"/>
    <cellStyle name="Output 9 5 5 3 2" xfId="22132" xr:uid="{00000000-0005-0000-0000-0000FA550000}"/>
    <cellStyle name="Output 9 5 5 4" xfId="22133" xr:uid="{00000000-0005-0000-0000-0000FB550000}"/>
    <cellStyle name="Output 9 5 5 4 2" xfId="22134" xr:uid="{00000000-0005-0000-0000-0000FC550000}"/>
    <cellStyle name="Output 9 5 5 5" xfId="22135" xr:uid="{00000000-0005-0000-0000-0000FD550000}"/>
    <cellStyle name="Output 9 5 5 5 2" xfId="22136" xr:uid="{00000000-0005-0000-0000-0000FE550000}"/>
    <cellStyle name="Output 9 5 5 6" xfId="22137" xr:uid="{00000000-0005-0000-0000-0000FF550000}"/>
    <cellStyle name="Output 9 5 5 6 2" xfId="22138" xr:uid="{00000000-0005-0000-0000-000000560000}"/>
    <cellStyle name="Output 9 5 5 7" xfId="22139" xr:uid="{00000000-0005-0000-0000-000001560000}"/>
    <cellStyle name="Output 9 5 5 7 2" xfId="22140" xr:uid="{00000000-0005-0000-0000-000002560000}"/>
    <cellStyle name="Output 9 5 5 8" xfId="22141" xr:uid="{00000000-0005-0000-0000-000003560000}"/>
    <cellStyle name="Output 9 5 5 8 2" xfId="22142" xr:uid="{00000000-0005-0000-0000-000004560000}"/>
    <cellStyle name="Output 9 5 5 9" xfId="22143" xr:uid="{00000000-0005-0000-0000-000005560000}"/>
    <cellStyle name="Output 9 5 5 9 2" xfId="22144" xr:uid="{00000000-0005-0000-0000-000006560000}"/>
    <cellStyle name="Output 9 5 6" xfId="22145" xr:uid="{00000000-0005-0000-0000-000007560000}"/>
    <cellStyle name="Output 9 5 6 10" xfId="22146" xr:uid="{00000000-0005-0000-0000-000008560000}"/>
    <cellStyle name="Output 9 5 6 10 2" xfId="22147" xr:uid="{00000000-0005-0000-0000-000009560000}"/>
    <cellStyle name="Output 9 5 6 11" xfId="22148" xr:uid="{00000000-0005-0000-0000-00000A560000}"/>
    <cellStyle name="Output 9 5 6 11 2" xfId="22149" xr:uid="{00000000-0005-0000-0000-00000B560000}"/>
    <cellStyle name="Output 9 5 6 12" xfId="22150" xr:uid="{00000000-0005-0000-0000-00000C560000}"/>
    <cellStyle name="Output 9 5 6 12 2" xfId="22151" xr:uid="{00000000-0005-0000-0000-00000D560000}"/>
    <cellStyle name="Output 9 5 6 13" xfId="22152" xr:uid="{00000000-0005-0000-0000-00000E560000}"/>
    <cellStyle name="Output 9 5 6 13 2" xfId="22153" xr:uid="{00000000-0005-0000-0000-00000F560000}"/>
    <cellStyle name="Output 9 5 6 14" xfId="22154" xr:uid="{00000000-0005-0000-0000-000010560000}"/>
    <cellStyle name="Output 9 5 6 14 2" xfId="22155" xr:uid="{00000000-0005-0000-0000-000011560000}"/>
    <cellStyle name="Output 9 5 6 15" xfId="22156" xr:uid="{00000000-0005-0000-0000-000012560000}"/>
    <cellStyle name="Output 9 5 6 2" xfId="22157" xr:uid="{00000000-0005-0000-0000-000013560000}"/>
    <cellStyle name="Output 9 5 6 2 2" xfId="22158" xr:uid="{00000000-0005-0000-0000-000014560000}"/>
    <cellStyle name="Output 9 5 6 3" xfId="22159" xr:uid="{00000000-0005-0000-0000-000015560000}"/>
    <cellStyle name="Output 9 5 6 3 2" xfId="22160" xr:uid="{00000000-0005-0000-0000-000016560000}"/>
    <cellStyle name="Output 9 5 6 4" xfId="22161" xr:uid="{00000000-0005-0000-0000-000017560000}"/>
    <cellStyle name="Output 9 5 6 4 2" xfId="22162" xr:uid="{00000000-0005-0000-0000-000018560000}"/>
    <cellStyle name="Output 9 5 6 5" xfId="22163" xr:uid="{00000000-0005-0000-0000-000019560000}"/>
    <cellStyle name="Output 9 5 6 5 2" xfId="22164" xr:uid="{00000000-0005-0000-0000-00001A560000}"/>
    <cellStyle name="Output 9 5 6 6" xfId="22165" xr:uid="{00000000-0005-0000-0000-00001B560000}"/>
    <cellStyle name="Output 9 5 6 6 2" xfId="22166" xr:uid="{00000000-0005-0000-0000-00001C560000}"/>
    <cellStyle name="Output 9 5 6 7" xfId="22167" xr:uid="{00000000-0005-0000-0000-00001D560000}"/>
    <cellStyle name="Output 9 5 6 7 2" xfId="22168" xr:uid="{00000000-0005-0000-0000-00001E560000}"/>
    <cellStyle name="Output 9 5 6 8" xfId="22169" xr:uid="{00000000-0005-0000-0000-00001F560000}"/>
    <cellStyle name="Output 9 5 6 8 2" xfId="22170" xr:uid="{00000000-0005-0000-0000-000020560000}"/>
    <cellStyle name="Output 9 5 6 9" xfId="22171" xr:uid="{00000000-0005-0000-0000-000021560000}"/>
    <cellStyle name="Output 9 5 6 9 2" xfId="22172" xr:uid="{00000000-0005-0000-0000-000022560000}"/>
    <cellStyle name="Output 9 5 7" xfId="22173" xr:uid="{00000000-0005-0000-0000-000023560000}"/>
    <cellStyle name="Output 9 5 7 2" xfId="22174" xr:uid="{00000000-0005-0000-0000-000024560000}"/>
    <cellStyle name="Output 9 5 8" xfId="22175" xr:uid="{00000000-0005-0000-0000-000025560000}"/>
    <cellStyle name="Output 9 5 8 2" xfId="22176" xr:uid="{00000000-0005-0000-0000-000026560000}"/>
    <cellStyle name="Output 9 5 9" xfId="22177" xr:uid="{00000000-0005-0000-0000-000027560000}"/>
    <cellStyle name="Output 9 5 9 2" xfId="22178" xr:uid="{00000000-0005-0000-0000-000028560000}"/>
    <cellStyle name="Output 9 6" xfId="22179" xr:uid="{00000000-0005-0000-0000-000029560000}"/>
    <cellStyle name="Output 9 6 10" xfId="22180" xr:uid="{00000000-0005-0000-0000-00002A560000}"/>
    <cellStyle name="Output 9 6 10 2" xfId="22181" xr:uid="{00000000-0005-0000-0000-00002B560000}"/>
    <cellStyle name="Output 9 6 11" xfId="22182" xr:uid="{00000000-0005-0000-0000-00002C560000}"/>
    <cellStyle name="Output 9 6 11 2" xfId="22183" xr:uid="{00000000-0005-0000-0000-00002D560000}"/>
    <cellStyle name="Output 9 6 12" xfId="22184" xr:uid="{00000000-0005-0000-0000-00002E560000}"/>
    <cellStyle name="Output 9 6 12 2" xfId="22185" xr:uid="{00000000-0005-0000-0000-00002F560000}"/>
    <cellStyle name="Output 9 6 13" xfId="22186" xr:uid="{00000000-0005-0000-0000-000030560000}"/>
    <cellStyle name="Output 9 6 13 2" xfId="22187" xr:uid="{00000000-0005-0000-0000-000031560000}"/>
    <cellStyle name="Output 9 6 14" xfId="22188" xr:uid="{00000000-0005-0000-0000-000032560000}"/>
    <cellStyle name="Output 9 6 14 2" xfId="22189" xr:uid="{00000000-0005-0000-0000-000033560000}"/>
    <cellStyle name="Output 9 6 15" xfId="22190" xr:uid="{00000000-0005-0000-0000-000034560000}"/>
    <cellStyle name="Output 9 6 15 2" xfId="22191" xr:uid="{00000000-0005-0000-0000-000035560000}"/>
    <cellStyle name="Output 9 6 16" xfId="22192" xr:uid="{00000000-0005-0000-0000-000036560000}"/>
    <cellStyle name="Output 9 6 16 2" xfId="22193" xr:uid="{00000000-0005-0000-0000-000037560000}"/>
    <cellStyle name="Output 9 6 17" xfId="22194" xr:uid="{00000000-0005-0000-0000-000038560000}"/>
    <cellStyle name="Output 9 6 17 2" xfId="22195" xr:uid="{00000000-0005-0000-0000-000039560000}"/>
    <cellStyle name="Output 9 6 18" xfId="22196" xr:uid="{00000000-0005-0000-0000-00003A560000}"/>
    <cellStyle name="Output 9 6 18 2" xfId="22197" xr:uid="{00000000-0005-0000-0000-00003B560000}"/>
    <cellStyle name="Output 9 6 19" xfId="22198" xr:uid="{00000000-0005-0000-0000-00003C560000}"/>
    <cellStyle name="Output 9 6 2" xfId="22199" xr:uid="{00000000-0005-0000-0000-00003D560000}"/>
    <cellStyle name="Output 9 6 2 10" xfId="22200" xr:uid="{00000000-0005-0000-0000-00003E560000}"/>
    <cellStyle name="Output 9 6 2 10 2" xfId="22201" xr:uid="{00000000-0005-0000-0000-00003F560000}"/>
    <cellStyle name="Output 9 6 2 11" xfId="22202" xr:uid="{00000000-0005-0000-0000-000040560000}"/>
    <cellStyle name="Output 9 6 2 11 2" xfId="22203" xr:uid="{00000000-0005-0000-0000-000041560000}"/>
    <cellStyle name="Output 9 6 2 12" xfId="22204" xr:uid="{00000000-0005-0000-0000-000042560000}"/>
    <cellStyle name="Output 9 6 2 12 2" xfId="22205" xr:uid="{00000000-0005-0000-0000-000043560000}"/>
    <cellStyle name="Output 9 6 2 13" xfId="22206" xr:uid="{00000000-0005-0000-0000-000044560000}"/>
    <cellStyle name="Output 9 6 2 13 2" xfId="22207" xr:uid="{00000000-0005-0000-0000-000045560000}"/>
    <cellStyle name="Output 9 6 2 14" xfId="22208" xr:uid="{00000000-0005-0000-0000-000046560000}"/>
    <cellStyle name="Output 9 6 2 14 2" xfId="22209" xr:uid="{00000000-0005-0000-0000-000047560000}"/>
    <cellStyle name="Output 9 6 2 15" xfId="22210" xr:uid="{00000000-0005-0000-0000-000048560000}"/>
    <cellStyle name="Output 9 6 2 15 2" xfId="22211" xr:uid="{00000000-0005-0000-0000-000049560000}"/>
    <cellStyle name="Output 9 6 2 16" xfId="22212" xr:uid="{00000000-0005-0000-0000-00004A560000}"/>
    <cellStyle name="Output 9 6 2 16 2" xfId="22213" xr:uid="{00000000-0005-0000-0000-00004B560000}"/>
    <cellStyle name="Output 9 6 2 17" xfId="22214" xr:uid="{00000000-0005-0000-0000-00004C560000}"/>
    <cellStyle name="Output 9 6 2 17 2" xfId="22215" xr:uid="{00000000-0005-0000-0000-00004D560000}"/>
    <cellStyle name="Output 9 6 2 18" xfId="22216" xr:uid="{00000000-0005-0000-0000-00004E560000}"/>
    <cellStyle name="Output 9 6 2 2" xfId="22217" xr:uid="{00000000-0005-0000-0000-00004F560000}"/>
    <cellStyle name="Output 9 6 2 2 2" xfId="22218" xr:uid="{00000000-0005-0000-0000-000050560000}"/>
    <cellStyle name="Output 9 6 2 3" xfId="22219" xr:uid="{00000000-0005-0000-0000-000051560000}"/>
    <cellStyle name="Output 9 6 2 3 2" xfId="22220" xr:uid="{00000000-0005-0000-0000-000052560000}"/>
    <cellStyle name="Output 9 6 2 4" xfId="22221" xr:uid="{00000000-0005-0000-0000-000053560000}"/>
    <cellStyle name="Output 9 6 2 4 2" xfId="22222" xr:uid="{00000000-0005-0000-0000-000054560000}"/>
    <cellStyle name="Output 9 6 2 5" xfId="22223" xr:uid="{00000000-0005-0000-0000-000055560000}"/>
    <cellStyle name="Output 9 6 2 5 2" xfId="22224" xr:uid="{00000000-0005-0000-0000-000056560000}"/>
    <cellStyle name="Output 9 6 2 6" xfId="22225" xr:uid="{00000000-0005-0000-0000-000057560000}"/>
    <cellStyle name="Output 9 6 2 6 2" xfId="22226" xr:uid="{00000000-0005-0000-0000-000058560000}"/>
    <cellStyle name="Output 9 6 2 7" xfId="22227" xr:uid="{00000000-0005-0000-0000-000059560000}"/>
    <cellStyle name="Output 9 6 2 7 2" xfId="22228" xr:uid="{00000000-0005-0000-0000-00005A560000}"/>
    <cellStyle name="Output 9 6 2 8" xfId="22229" xr:uid="{00000000-0005-0000-0000-00005B560000}"/>
    <cellStyle name="Output 9 6 2 8 2" xfId="22230" xr:uid="{00000000-0005-0000-0000-00005C560000}"/>
    <cellStyle name="Output 9 6 2 9" xfId="22231" xr:uid="{00000000-0005-0000-0000-00005D560000}"/>
    <cellStyle name="Output 9 6 2 9 2" xfId="22232" xr:uid="{00000000-0005-0000-0000-00005E560000}"/>
    <cellStyle name="Output 9 6 3" xfId="22233" xr:uid="{00000000-0005-0000-0000-00005F560000}"/>
    <cellStyle name="Output 9 6 3 10" xfId="22234" xr:uid="{00000000-0005-0000-0000-000060560000}"/>
    <cellStyle name="Output 9 6 3 10 2" xfId="22235" xr:uid="{00000000-0005-0000-0000-000061560000}"/>
    <cellStyle name="Output 9 6 3 11" xfId="22236" xr:uid="{00000000-0005-0000-0000-000062560000}"/>
    <cellStyle name="Output 9 6 3 11 2" xfId="22237" xr:uid="{00000000-0005-0000-0000-000063560000}"/>
    <cellStyle name="Output 9 6 3 12" xfId="22238" xr:uid="{00000000-0005-0000-0000-000064560000}"/>
    <cellStyle name="Output 9 6 3 12 2" xfId="22239" xr:uid="{00000000-0005-0000-0000-000065560000}"/>
    <cellStyle name="Output 9 6 3 13" xfId="22240" xr:uid="{00000000-0005-0000-0000-000066560000}"/>
    <cellStyle name="Output 9 6 3 13 2" xfId="22241" xr:uid="{00000000-0005-0000-0000-000067560000}"/>
    <cellStyle name="Output 9 6 3 14" xfId="22242" xr:uid="{00000000-0005-0000-0000-000068560000}"/>
    <cellStyle name="Output 9 6 3 14 2" xfId="22243" xr:uid="{00000000-0005-0000-0000-000069560000}"/>
    <cellStyle name="Output 9 6 3 15" xfId="22244" xr:uid="{00000000-0005-0000-0000-00006A560000}"/>
    <cellStyle name="Output 9 6 3 15 2" xfId="22245" xr:uid="{00000000-0005-0000-0000-00006B560000}"/>
    <cellStyle name="Output 9 6 3 16" xfId="22246" xr:uid="{00000000-0005-0000-0000-00006C560000}"/>
    <cellStyle name="Output 9 6 3 2" xfId="22247" xr:uid="{00000000-0005-0000-0000-00006D560000}"/>
    <cellStyle name="Output 9 6 3 2 2" xfId="22248" xr:uid="{00000000-0005-0000-0000-00006E560000}"/>
    <cellStyle name="Output 9 6 3 3" xfId="22249" xr:uid="{00000000-0005-0000-0000-00006F560000}"/>
    <cellStyle name="Output 9 6 3 3 2" xfId="22250" xr:uid="{00000000-0005-0000-0000-000070560000}"/>
    <cellStyle name="Output 9 6 3 4" xfId="22251" xr:uid="{00000000-0005-0000-0000-000071560000}"/>
    <cellStyle name="Output 9 6 3 4 2" xfId="22252" xr:uid="{00000000-0005-0000-0000-000072560000}"/>
    <cellStyle name="Output 9 6 3 5" xfId="22253" xr:uid="{00000000-0005-0000-0000-000073560000}"/>
    <cellStyle name="Output 9 6 3 5 2" xfId="22254" xr:uid="{00000000-0005-0000-0000-000074560000}"/>
    <cellStyle name="Output 9 6 3 6" xfId="22255" xr:uid="{00000000-0005-0000-0000-000075560000}"/>
    <cellStyle name="Output 9 6 3 6 2" xfId="22256" xr:uid="{00000000-0005-0000-0000-000076560000}"/>
    <cellStyle name="Output 9 6 3 7" xfId="22257" xr:uid="{00000000-0005-0000-0000-000077560000}"/>
    <cellStyle name="Output 9 6 3 7 2" xfId="22258" xr:uid="{00000000-0005-0000-0000-000078560000}"/>
    <cellStyle name="Output 9 6 3 8" xfId="22259" xr:uid="{00000000-0005-0000-0000-000079560000}"/>
    <cellStyle name="Output 9 6 3 8 2" xfId="22260" xr:uid="{00000000-0005-0000-0000-00007A560000}"/>
    <cellStyle name="Output 9 6 3 9" xfId="22261" xr:uid="{00000000-0005-0000-0000-00007B560000}"/>
    <cellStyle name="Output 9 6 3 9 2" xfId="22262" xr:uid="{00000000-0005-0000-0000-00007C560000}"/>
    <cellStyle name="Output 9 6 4" xfId="22263" xr:uid="{00000000-0005-0000-0000-00007D560000}"/>
    <cellStyle name="Output 9 6 4 10" xfId="22264" xr:uid="{00000000-0005-0000-0000-00007E560000}"/>
    <cellStyle name="Output 9 6 4 10 2" xfId="22265" xr:uid="{00000000-0005-0000-0000-00007F560000}"/>
    <cellStyle name="Output 9 6 4 11" xfId="22266" xr:uid="{00000000-0005-0000-0000-000080560000}"/>
    <cellStyle name="Output 9 6 4 11 2" xfId="22267" xr:uid="{00000000-0005-0000-0000-000081560000}"/>
    <cellStyle name="Output 9 6 4 12" xfId="22268" xr:uid="{00000000-0005-0000-0000-000082560000}"/>
    <cellStyle name="Output 9 6 4 12 2" xfId="22269" xr:uid="{00000000-0005-0000-0000-000083560000}"/>
    <cellStyle name="Output 9 6 4 13" xfId="22270" xr:uid="{00000000-0005-0000-0000-000084560000}"/>
    <cellStyle name="Output 9 6 4 13 2" xfId="22271" xr:uid="{00000000-0005-0000-0000-000085560000}"/>
    <cellStyle name="Output 9 6 4 14" xfId="22272" xr:uid="{00000000-0005-0000-0000-000086560000}"/>
    <cellStyle name="Output 9 6 4 14 2" xfId="22273" xr:uid="{00000000-0005-0000-0000-000087560000}"/>
    <cellStyle name="Output 9 6 4 15" xfId="22274" xr:uid="{00000000-0005-0000-0000-000088560000}"/>
    <cellStyle name="Output 9 6 4 15 2" xfId="22275" xr:uid="{00000000-0005-0000-0000-000089560000}"/>
    <cellStyle name="Output 9 6 4 16" xfId="22276" xr:uid="{00000000-0005-0000-0000-00008A560000}"/>
    <cellStyle name="Output 9 6 4 2" xfId="22277" xr:uid="{00000000-0005-0000-0000-00008B560000}"/>
    <cellStyle name="Output 9 6 4 2 2" xfId="22278" xr:uid="{00000000-0005-0000-0000-00008C560000}"/>
    <cellStyle name="Output 9 6 4 3" xfId="22279" xr:uid="{00000000-0005-0000-0000-00008D560000}"/>
    <cellStyle name="Output 9 6 4 3 2" xfId="22280" xr:uid="{00000000-0005-0000-0000-00008E560000}"/>
    <cellStyle name="Output 9 6 4 4" xfId="22281" xr:uid="{00000000-0005-0000-0000-00008F560000}"/>
    <cellStyle name="Output 9 6 4 4 2" xfId="22282" xr:uid="{00000000-0005-0000-0000-000090560000}"/>
    <cellStyle name="Output 9 6 4 5" xfId="22283" xr:uid="{00000000-0005-0000-0000-000091560000}"/>
    <cellStyle name="Output 9 6 4 5 2" xfId="22284" xr:uid="{00000000-0005-0000-0000-000092560000}"/>
    <cellStyle name="Output 9 6 4 6" xfId="22285" xr:uid="{00000000-0005-0000-0000-000093560000}"/>
    <cellStyle name="Output 9 6 4 6 2" xfId="22286" xr:uid="{00000000-0005-0000-0000-000094560000}"/>
    <cellStyle name="Output 9 6 4 7" xfId="22287" xr:uid="{00000000-0005-0000-0000-000095560000}"/>
    <cellStyle name="Output 9 6 4 7 2" xfId="22288" xr:uid="{00000000-0005-0000-0000-000096560000}"/>
    <cellStyle name="Output 9 6 4 8" xfId="22289" xr:uid="{00000000-0005-0000-0000-000097560000}"/>
    <cellStyle name="Output 9 6 4 8 2" xfId="22290" xr:uid="{00000000-0005-0000-0000-000098560000}"/>
    <cellStyle name="Output 9 6 4 9" xfId="22291" xr:uid="{00000000-0005-0000-0000-000099560000}"/>
    <cellStyle name="Output 9 6 4 9 2" xfId="22292" xr:uid="{00000000-0005-0000-0000-00009A560000}"/>
    <cellStyle name="Output 9 6 5" xfId="22293" xr:uid="{00000000-0005-0000-0000-00009B560000}"/>
    <cellStyle name="Output 9 6 5 10" xfId="22294" xr:uid="{00000000-0005-0000-0000-00009C560000}"/>
    <cellStyle name="Output 9 6 5 10 2" xfId="22295" xr:uid="{00000000-0005-0000-0000-00009D560000}"/>
    <cellStyle name="Output 9 6 5 11" xfId="22296" xr:uid="{00000000-0005-0000-0000-00009E560000}"/>
    <cellStyle name="Output 9 6 5 11 2" xfId="22297" xr:uid="{00000000-0005-0000-0000-00009F560000}"/>
    <cellStyle name="Output 9 6 5 12" xfId="22298" xr:uid="{00000000-0005-0000-0000-0000A0560000}"/>
    <cellStyle name="Output 9 6 5 12 2" xfId="22299" xr:uid="{00000000-0005-0000-0000-0000A1560000}"/>
    <cellStyle name="Output 9 6 5 13" xfId="22300" xr:uid="{00000000-0005-0000-0000-0000A2560000}"/>
    <cellStyle name="Output 9 6 5 13 2" xfId="22301" xr:uid="{00000000-0005-0000-0000-0000A3560000}"/>
    <cellStyle name="Output 9 6 5 14" xfId="22302" xr:uid="{00000000-0005-0000-0000-0000A4560000}"/>
    <cellStyle name="Output 9 6 5 14 2" xfId="22303" xr:uid="{00000000-0005-0000-0000-0000A5560000}"/>
    <cellStyle name="Output 9 6 5 15" xfId="22304" xr:uid="{00000000-0005-0000-0000-0000A6560000}"/>
    <cellStyle name="Output 9 6 5 2" xfId="22305" xr:uid="{00000000-0005-0000-0000-0000A7560000}"/>
    <cellStyle name="Output 9 6 5 2 2" xfId="22306" xr:uid="{00000000-0005-0000-0000-0000A8560000}"/>
    <cellStyle name="Output 9 6 5 3" xfId="22307" xr:uid="{00000000-0005-0000-0000-0000A9560000}"/>
    <cellStyle name="Output 9 6 5 3 2" xfId="22308" xr:uid="{00000000-0005-0000-0000-0000AA560000}"/>
    <cellStyle name="Output 9 6 5 4" xfId="22309" xr:uid="{00000000-0005-0000-0000-0000AB560000}"/>
    <cellStyle name="Output 9 6 5 4 2" xfId="22310" xr:uid="{00000000-0005-0000-0000-0000AC560000}"/>
    <cellStyle name="Output 9 6 5 5" xfId="22311" xr:uid="{00000000-0005-0000-0000-0000AD560000}"/>
    <cellStyle name="Output 9 6 5 5 2" xfId="22312" xr:uid="{00000000-0005-0000-0000-0000AE560000}"/>
    <cellStyle name="Output 9 6 5 6" xfId="22313" xr:uid="{00000000-0005-0000-0000-0000AF560000}"/>
    <cellStyle name="Output 9 6 5 6 2" xfId="22314" xr:uid="{00000000-0005-0000-0000-0000B0560000}"/>
    <cellStyle name="Output 9 6 5 7" xfId="22315" xr:uid="{00000000-0005-0000-0000-0000B1560000}"/>
    <cellStyle name="Output 9 6 5 7 2" xfId="22316" xr:uid="{00000000-0005-0000-0000-0000B2560000}"/>
    <cellStyle name="Output 9 6 5 8" xfId="22317" xr:uid="{00000000-0005-0000-0000-0000B3560000}"/>
    <cellStyle name="Output 9 6 5 8 2" xfId="22318" xr:uid="{00000000-0005-0000-0000-0000B4560000}"/>
    <cellStyle name="Output 9 6 5 9" xfId="22319" xr:uid="{00000000-0005-0000-0000-0000B5560000}"/>
    <cellStyle name="Output 9 6 5 9 2" xfId="22320" xr:uid="{00000000-0005-0000-0000-0000B6560000}"/>
    <cellStyle name="Output 9 6 6" xfId="22321" xr:uid="{00000000-0005-0000-0000-0000B7560000}"/>
    <cellStyle name="Output 9 6 6 2" xfId="22322" xr:uid="{00000000-0005-0000-0000-0000B8560000}"/>
    <cellStyle name="Output 9 6 7" xfId="22323" xr:uid="{00000000-0005-0000-0000-0000B9560000}"/>
    <cellStyle name="Output 9 6 7 2" xfId="22324" xr:uid="{00000000-0005-0000-0000-0000BA560000}"/>
    <cellStyle name="Output 9 6 8" xfId="22325" xr:uid="{00000000-0005-0000-0000-0000BB560000}"/>
    <cellStyle name="Output 9 6 8 2" xfId="22326" xr:uid="{00000000-0005-0000-0000-0000BC560000}"/>
    <cellStyle name="Output 9 6 9" xfId="22327" xr:uid="{00000000-0005-0000-0000-0000BD560000}"/>
    <cellStyle name="Output 9 6 9 2" xfId="22328" xr:uid="{00000000-0005-0000-0000-0000BE560000}"/>
    <cellStyle name="Output 9 7" xfId="22329" xr:uid="{00000000-0005-0000-0000-0000BF560000}"/>
    <cellStyle name="Output 9 7 10" xfId="22330" xr:uid="{00000000-0005-0000-0000-0000C0560000}"/>
    <cellStyle name="Output 9 7 10 2" xfId="22331" xr:uid="{00000000-0005-0000-0000-0000C1560000}"/>
    <cellStyle name="Output 9 7 11" xfId="22332" xr:uid="{00000000-0005-0000-0000-0000C2560000}"/>
    <cellStyle name="Output 9 7 11 2" xfId="22333" xr:uid="{00000000-0005-0000-0000-0000C3560000}"/>
    <cellStyle name="Output 9 7 12" xfId="22334" xr:uid="{00000000-0005-0000-0000-0000C4560000}"/>
    <cellStyle name="Output 9 7 12 2" xfId="22335" xr:uid="{00000000-0005-0000-0000-0000C5560000}"/>
    <cellStyle name="Output 9 7 13" xfId="22336" xr:uid="{00000000-0005-0000-0000-0000C6560000}"/>
    <cellStyle name="Output 9 7 13 2" xfId="22337" xr:uid="{00000000-0005-0000-0000-0000C7560000}"/>
    <cellStyle name="Output 9 7 14" xfId="22338" xr:uid="{00000000-0005-0000-0000-0000C8560000}"/>
    <cellStyle name="Output 9 7 14 2" xfId="22339" xr:uid="{00000000-0005-0000-0000-0000C9560000}"/>
    <cellStyle name="Output 9 7 15" xfId="22340" xr:uid="{00000000-0005-0000-0000-0000CA560000}"/>
    <cellStyle name="Output 9 7 15 2" xfId="22341" xr:uid="{00000000-0005-0000-0000-0000CB560000}"/>
    <cellStyle name="Output 9 7 16" xfId="22342" xr:uid="{00000000-0005-0000-0000-0000CC560000}"/>
    <cellStyle name="Output 9 7 16 2" xfId="22343" xr:uid="{00000000-0005-0000-0000-0000CD560000}"/>
    <cellStyle name="Output 9 7 17" xfId="22344" xr:uid="{00000000-0005-0000-0000-0000CE560000}"/>
    <cellStyle name="Output 9 7 17 2" xfId="22345" xr:uid="{00000000-0005-0000-0000-0000CF560000}"/>
    <cellStyle name="Output 9 7 18" xfId="22346" xr:uid="{00000000-0005-0000-0000-0000D0560000}"/>
    <cellStyle name="Output 9 7 18 2" xfId="22347" xr:uid="{00000000-0005-0000-0000-0000D1560000}"/>
    <cellStyle name="Output 9 7 19" xfId="22348" xr:uid="{00000000-0005-0000-0000-0000D2560000}"/>
    <cellStyle name="Output 9 7 2" xfId="22349" xr:uid="{00000000-0005-0000-0000-0000D3560000}"/>
    <cellStyle name="Output 9 7 2 10" xfId="22350" xr:uid="{00000000-0005-0000-0000-0000D4560000}"/>
    <cellStyle name="Output 9 7 2 10 2" xfId="22351" xr:uid="{00000000-0005-0000-0000-0000D5560000}"/>
    <cellStyle name="Output 9 7 2 11" xfId="22352" xr:uid="{00000000-0005-0000-0000-0000D6560000}"/>
    <cellStyle name="Output 9 7 2 11 2" xfId="22353" xr:uid="{00000000-0005-0000-0000-0000D7560000}"/>
    <cellStyle name="Output 9 7 2 12" xfId="22354" xr:uid="{00000000-0005-0000-0000-0000D8560000}"/>
    <cellStyle name="Output 9 7 2 12 2" xfId="22355" xr:uid="{00000000-0005-0000-0000-0000D9560000}"/>
    <cellStyle name="Output 9 7 2 13" xfId="22356" xr:uid="{00000000-0005-0000-0000-0000DA560000}"/>
    <cellStyle name="Output 9 7 2 13 2" xfId="22357" xr:uid="{00000000-0005-0000-0000-0000DB560000}"/>
    <cellStyle name="Output 9 7 2 14" xfId="22358" xr:uid="{00000000-0005-0000-0000-0000DC560000}"/>
    <cellStyle name="Output 9 7 2 14 2" xfId="22359" xr:uid="{00000000-0005-0000-0000-0000DD560000}"/>
    <cellStyle name="Output 9 7 2 15" xfId="22360" xr:uid="{00000000-0005-0000-0000-0000DE560000}"/>
    <cellStyle name="Output 9 7 2 15 2" xfId="22361" xr:uid="{00000000-0005-0000-0000-0000DF560000}"/>
    <cellStyle name="Output 9 7 2 16" xfId="22362" xr:uid="{00000000-0005-0000-0000-0000E0560000}"/>
    <cellStyle name="Output 9 7 2 16 2" xfId="22363" xr:uid="{00000000-0005-0000-0000-0000E1560000}"/>
    <cellStyle name="Output 9 7 2 17" xfId="22364" xr:uid="{00000000-0005-0000-0000-0000E2560000}"/>
    <cellStyle name="Output 9 7 2 17 2" xfId="22365" xr:uid="{00000000-0005-0000-0000-0000E3560000}"/>
    <cellStyle name="Output 9 7 2 18" xfId="22366" xr:uid="{00000000-0005-0000-0000-0000E4560000}"/>
    <cellStyle name="Output 9 7 2 2" xfId="22367" xr:uid="{00000000-0005-0000-0000-0000E5560000}"/>
    <cellStyle name="Output 9 7 2 2 2" xfId="22368" xr:uid="{00000000-0005-0000-0000-0000E6560000}"/>
    <cellStyle name="Output 9 7 2 3" xfId="22369" xr:uid="{00000000-0005-0000-0000-0000E7560000}"/>
    <cellStyle name="Output 9 7 2 3 2" xfId="22370" xr:uid="{00000000-0005-0000-0000-0000E8560000}"/>
    <cellStyle name="Output 9 7 2 4" xfId="22371" xr:uid="{00000000-0005-0000-0000-0000E9560000}"/>
    <cellStyle name="Output 9 7 2 4 2" xfId="22372" xr:uid="{00000000-0005-0000-0000-0000EA560000}"/>
    <cellStyle name="Output 9 7 2 5" xfId="22373" xr:uid="{00000000-0005-0000-0000-0000EB560000}"/>
    <cellStyle name="Output 9 7 2 5 2" xfId="22374" xr:uid="{00000000-0005-0000-0000-0000EC560000}"/>
    <cellStyle name="Output 9 7 2 6" xfId="22375" xr:uid="{00000000-0005-0000-0000-0000ED560000}"/>
    <cellStyle name="Output 9 7 2 6 2" xfId="22376" xr:uid="{00000000-0005-0000-0000-0000EE560000}"/>
    <cellStyle name="Output 9 7 2 7" xfId="22377" xr:uid="{00000000-0005-0000-0000-0000EF560000}"/>
    <cellStyle name="Output 9 7 2 7 2" xfId="22378" xr:uid="{00000000-0005-0000-0000-0000F0560000}"/>
    <cellStyle name="Output 9 7 2 8" xfId="22379" xr:uid="{00000000-0005-0000-0000-0000F1560000}"/>
    <cellStyle name="Output 9 7 2 8 2" xfId="22380" xr:uid="{00000000-0005-0000-0000-0000F2560000}"/>
    <cellStyle name="Output 9 7 2 9" xfId="22381" xr:uid="{00000000-0005-0000-0000-0000F3560000}"/>
    <cellStyle name="Output 9 7 2 9 2" xfId="22382" xr:uid="{00000000-0005-0000-0000-0000F4560000}"/>
    <cellStyle name="Output 9 7 3" xfId="22383" xr:uid="{00000000-0005-0000-0000-0000F5560000}"/>
    <cellStyle name="Output 9 7 3 10" xfId="22384" xr:uid="{00000000-0005-0000-0000-0000F6560000}"/>
    <cellStyle name="Output 9 7 3 10 2" xfId="22385" xr:uid="{00000000-0005-0000-0000-0000F7560000}"/>
    <cellStyle name="Output 9 7 3 11" xfId="22386" xr:uid="{00000000-0005-0000-0000-0000F8560000}"/>
    <cellStyle name="Output 9 7 3 11 2" xfId="22387" xr:uid="{00000000-0005-0000-0000-0000F9560000}"/>
    <cellStyle name="Output 9 7 3 12" xfId="22388" xr:uid="{00000000-0005-0000-0000-0000FA560000}"/>
    <cellStyle name="Output 9 7 3 12 2" xfId="22389" xr:uid="{00000000-0005-0000-0000-0000FB560000}"/>
    <cellStyle name="Output 9 7 3 13" xfId="22390" xr:uid="{00000000-0005-0000-0000-0000FC560000}"/>
    <cellStyle name="Output 9 7 3 13 2" xfId="22391" xr:uid="{00000000-0005-0000-0000-0000FD560000}"/>
    <cellStyle name="Output 9 7 3 14" xfId="22392" xr:uid="{00000000-0005-0000-0000-0000FE560000}"/>
    <cellStyle name="Output 9 7 3 14 2" xfId="22393" xr:uid="{00000000-0005-0000-0000-0000FF560000}"/>
    <cellStyle name="Output 9 7 3 15" xfId="22394" xr:uid="{00000000-0005-0000-0000-000000570000}"/>
    <cellStyle name="Output 9 7 3 15 2" xfId="22395" xr:uid="{00000000-0005-0000-0000-000001570000}"/>
    <cellStyle name="Output 9 7 3 16" xfId="22396" xr:uid="{00000000-0005-0000-0000-000002570000}"/>
    <cellStyle name="Output 9 7 3 2" xfId="22397" xr:uid="{00000000-0005-0000-0000-000003570000}"/>
    <cellStyle name="Output 9 7 3 2 2" xfId="22398" xr:uid="{00000000-0005-0000-0000-000004570000}"/>
    <cellStyle name="Output 9 7 3 3" xfId="22399" xr:uid="{00000000-0005-0000-0000-000005570000}"/>
    <cellStyle name="Output 9 7 3 3 2" xfId="22400" xr:uid="{00000000-0005-0000-0000-000006570000}"/>
    <cellStyle name="Output 9 7 3 4" xfId="22401" xr:uid="{00000000-0005-0000-0000-000007570000}"/>
    <cellStyle name="Output 9 7 3 4 2" xfId="22402" xr:uid="{00000000-0005-0000-0000-000008570000}"/>
    <cellStyle name="Output 9 7 3 5" xfId="22403" xr:uid="{00000000-0005-0000-0000-000009570000}"/>
    <cellStyle name="Output 9 7 3 5 2" xfId="22404" xr:uid="{00000000-0005-0000-0000-00000A570000}"/>
    <cellStyle name="Output 9 7 3 6" xfId="22405" xr:uid="{00000000-0005-0000-0000-00000B570000}"/>
    <cellStyle name="Output 9 7 3 6 2" xfId="22406" xr:uid="{00000000-0005-0000-0000-00000C570000}"/>
    <cellStyle name="Output 9 7 3 7" xfId="22407" xr:uid="{00000000-0005-0000-0000-00000D570000}"/>
    <cellStyle name="Output 9 7 3 7 2" xfId="22408" xr:uid="{00000000-0005-0000-0000-00000E570000}"/>
    <cellStyle name="Output 9 7 3 8" xfId="22409" xr:uid="{00000000-0005-0000-0000-00000F570000}"/>
    <cellStyle name="Output 9 7 3 8 2" xfId="22410" xr:uid="{00000000-0005-0000-0000-000010570000}"/>
    <cellStyle name="Output 9 7 3 9" xfId="22411" xr:uid="{00000000-0005-0000-0000-000011570000}"/>
    <cellStyle name="Output 9 7 3 9 2" xfId="22412" xr:uid="{00000000-0005-0000-0000-000012570000}"/>
    <cellStyle name="Output 9 7 4" xfId="22413" xr:uid="{00000000-0005-0000-0000-000013570000}"/>
    <cellStyle name="Output 9 7 4 10" xfId="22414" xr:uid="{00000000-0005-0000-0000-000014570000}"/>
    <cellStyle name="Output 9 7 4 10 2" xfId="22415" xr:uid="{00000000-0005-0000-0000-000015570000}"/>
    <cellStyle name="Output 9 7 4 11" xfId="22416" xr:uid="{00000000-0005-0000-0000-000016570000}"/>
    <cellStyle name="Output 9 7 4 11 2" xfId="22417" xr:uid="{00000000-0005-0000-0000-000017570000}"/>
    <cellStyle name="Output 9 7 4 12" xfId="22418" xr:uid="{00000000-0005-0000-0000-000018570000}"/>
    <cellStyle name="Output 9 7 4 12 2" xfId="22419" xr:uid="{00000000-0005-0000-0000-000019570000}"/>
    <cellStyle name="Output 9 7 4 13" xfId="22420" xr:uid="{00000000-0005-0000-0000-00001A570000}"/>
    <cellStyle name="Output 9 7 4 13 2" xfId="22421" xr:uid="{00000000-0005-0000-0000-00001B570000}"/>
    <cellStyle name="Output 9 7 4 14" xfId="22422" xr:uid="{00000000-0005-0000-0000-00001C570000}"/>
    <cellStyle name="Output 9 7 4 14 2" xfId="22423" xr:uid="{00000000-0005-0000-0000-00001D570000}"/>
    <cellStyle name="Output 9 7 4 15" xfId="22424" xr:uid="{00000000-0005-0000-0000-00001E570000}"/>
    <cellStyle name="Output 9 7 4 15 2" xfId="22425" xr:uid="{00000000-0005-0000-0000-00001F570000}"/>
    <cellStyle name="Output 9 7 4 16" xfId="22426" xr:uid="{00000000-0005-0000-0000-000020570000}"/>
    <cellStyle name="Output 9 7 4 2" xfId="22427" xr:uid="{00000000-0005-0000-0000-000021570000}"/>
    <cellStyle name="Output 9 7 4 2 2" xfId="22428" xr:uid="{00000000-0005-0000-0000-000022570000}"/>
    <cellStyle name="Output 9 7 4 3" xfId="22429" xr:uid="{00000000-0005-0000-0000-000023570000}"/>
    <cellStyle name="Output 9 7 4 3 2" xfId="22430" xr:uid="{00000000-0005-0000-0000-000024570000}"/>
    <cellStyle name="Output 9 7 4 4" xfId="22431" xr:uid="{00000000-0005-0000-0000-000025570000}"/>
    <cellStyle name="Output 9 7 4 4 2" xfId="22432" xr:uid="{00000000-0005-0000-0000-000026570000}"/>
    <cellStyle name="Output 9 7 4 5" xfId="22433" xr:uid="{00000000-0005-0000-0000-000027570000}"/>
    <cellStyle name="Output 9 7 4 5 2" xfId="22434" xr:uid="{00000000-0005-0000-0000-000028570000}"/>
    <cellStyle name="Output 9 7 4 6" xfId="22435" xr:uid="{00000000-0005-0000-0000-000029570000}"/>
    <cellStyle name="Output 9 7 4 6 2" xfId="22436" xr:uid="{00000000-0005-0000-0000-00002A570000}"/>
    <cellStyle name="Output 9 7 4 7" xfId="22437" xr:uid="{00000000-0005-0000-0000-00002B570000}"/>
    <cellStyle name="Output 9 7 4 7 2" xfId="22438" xr:uid="{00000000-0005-0000-0000-00002C570000}"/>
    <cellStyle name="Output 9 7 4 8" xfId="22439" xr:uid="{00000000-0005-0000-0000-00002D570000}"/>
    <cellStyle name="Output 9 7 4 8 2" xfId="22440" xr:uid="{00000000-0005-0000-0000-00002E570000}"/>
    <cellStyle name="Output 9 7 4 9" xfId="22441" xr:uid="{00000000-0005-0000-0000-00002F570000}"/>
    <cellStyle name="Output 9 7 4 9 2" xfId="22442" xr:uid="{00000000-0005-0000-0000-000030570000}"/>
    <cellStyle name="Output 9 7 5" xfId="22443" xr:uid="{00000000-0005-0000-0000-000031570000}"/>
    <cellStyle name="Output 9 7 5 10" xfId="22444" xr:uid="{00000000-0005-0000-0000-000032570000}"/>
    <cellStyle name="Output 9 7 5 10 2" xfId="22445" xr:uid="{00000000-0005-0000-0000-000033570000}"/>
    <cellStyle name="Output 9 7 5 11" xfId="22446" xr:uid="{00000000-0005-0000-0000-000034570000}"/>
    <cellStyle name="Output 9 7 5 11 2" xfId="22447" xr:uid="{00000000-0005-0000-0000-000035570000}"/>
    <cellStyle name="Output 9 7 5 12" xfId="22448" xr:uid="{00000000-0005-0000-0000-000036570000}"/>
    <cellStyle name="Output 9 7 5 12 2" xfId="22449" xr:uid="{00000000-0005-0000-0000-000037570000}"/>
    <cellStyle name="Output 9 7 5 13" xfId="22450" xr:uid="{00000000-0005-0000-0000-000038570000}"/>
    <cellStyle name="Output 9 7 5 13 2" xfId="22451" xr:uid="{00000000-0005-0000-0000-000039570000}"/>
    <cellStyle name="Output 9 7 5 14" xfId="22452" xr:uid="{00000000-0005-0000-0000-00003A570000}"/>
    <cellStyle name="Output 9 7 5 14 2" xfId="22453" xr:uid="{00000000-0005-0000-0000-00003B570000}"/>
    <cellStyle name="Output 9 7 5 15" xfId="22454" xr:uid="{00000000-0005-0000-0000-00003C570000}"/>
    <cellStyle name="Output 9 7 5 2" xfId="22455" xr:uid="{00000000-0005-0000-0000-00003D570000}"/>
    <cellStyle name="Output 9 7 5 2 2" xfId="22456" xr:uid="{00000000-0005-0000-0000-00003E570000}"/>
    <cellStyle name="Output 9 7 5 3" xfId="22457" xr:uid="{00000000-0005-0000-0000-00003F570000}"/>
    <cellStyle name="Output 9 7 5 3 2" xfId="22458" xr:uid="{00000000-0005-0000-0000-000040570000}"/>
    <cellStyle name="Output 9 7 5 4" xfId="22459" xr:uid="{00000000-0005-0000-0000-000041570000}"/>
    <cellStyle name="Output 9 7 5 4 2" xfId="22460" xr:uid="{00000000-0005-0000-0000-000042570000}"/>
    <cellStyle name="Output 9 7 5 5" xfId="22461" xr:uid="{00000000-0005-0000-0000-000043570000}"/>
    <cellStyle name="Output 9 7 5 5 2" xfId="22462" xr:uid="{00000000-0005-0000-0000-000044570000}"/>
    <cellStyle name="Output 9 7 5 6" xfId="22463" xr:uid="{00000000-0005-0000-0000-000045570000}"/>
    <cellStyle name="Output 9 7 5 6 2" xfId="22464" xr:uid="{00000000-0005-0000-0000-000046570000}"/>
    <cellStyle name="Output 9 7 5 7" xfId="22465" xr:uid="{00000000-0005-0000-0000-000047570000}"/>
    <cellStyle name="Output 9 7 5 7 2" xfId="22466" xr:uid="{00000000-0005-0000-0000-000048570000}"/>
    <cellStyle name="Output 9 7 5 8" xfId="22467" xr:uid="{00000000-0005-0000-0000-000049570000}"/>
    <cellStyle name="Output 9 7 5 8 2" xfId="22468" xr:uid="{00000000-0005-0000-0000-00004A570000}"/>
    <cellStyle name="Output 9 7 5 9" xfId="22469" xr:uid="{00000000-0005-0000-0000-00004B570000}"/>
    <cellStyle name="Output 9 7 5 9 2" xfId="22470" xr:uid="{00000000-0005-0000-0000-00004C570000}"/>
    <cellStyle name="Output 9 7 6" xfId="22471" xr:uid="{00000000-0005-0000-0000-00004D570000}"/>
    <cellStyle name="Output 9 7 6 2" xfId="22472" xr:uid="{00000000-0005-0000-0000-00004E570000}"/>
    <cellStyle name="Output 9 7 7" xfId="22473" xr:uid="{00000000-0005-0000-0000-00004F570000}"/>
    <cellStyle name="Output 9 7 7 2" xfId="22474" xr:uid="{00000000-0005-0000-0000-000050570000}"/>
    <cellStyle name="Output 9 7 8" xfId="22475" xr:uid="{00000000-0005-0000-0000-000051570000}"/>
    <cellStyle name="Output 9 7 8 2" xfId="22476" xr:uid="{00000000-0005-0000-0000-000052570000}"/>
    <cellStyle name="Output 9 7 9" xfId="22477" xr:uid="{00000000-0005-0000-0000-000053570000}"/>
    <cellStyle name="Output 9 7 9 2" xfId="22478" xr:uid="{00000000-0005-0000-0000-000054570000}"/>
    <cellStyle name="Output 9 8" xfId="22479" xr:uid="{00000000-0005-0000-0000-000055570000}"/>
    <cellStyle name="Output 9 8 10" xfId="22480" xr:uid="{00000000-0005-0000-0000-000056570000}"/>
    <cellStyle name="Output 9 8 10 2" xfId="22481" xr:uid="{00000000-0005-0000-0000-000057570000}"/>
    <cellStyle name="Output 9 8 11" xfId="22482" xr:uid="{00000000-0005-0000-0000-000058570000}"/>
    <cellStyle name="Output 9 8 11 2" xfId="22483" xr:uid="{00000000-0005-0000-0000-000059570000}"/>
    <cellStyle name="Output 9 8 12" xfId="22484" xr:uid="{00000000-0005-0000-0000-00005A570000}"/>
    <cellStyle name="Output 9 8 12 2" xfId="22485" xr:uid="{00000000-0005-0000-0000-00005B570000}"/>
    <cellStyle name="Output 9 8 13" xfId="22486" xr:uid="{00000000-0005-0000-0000-00005C570000}"/>
    <cellStyle name="Output 9 8 13 2" xfId="22487" xr:uid="{00000000-0005-0000-0000-00005D570000}"/>
    <cellStyle name="Output 9 8 14" xfId="22488" xr:uid="{00000000-0005-0000-0000-00005E570000}"/>
    <cellStyle name="Output 9 8 14 2" xfId="22489" xr:uid="{00000000-0005-0000-0000-00005F570000}"/>
    <cellStyle name="Output 9 8 15" xfId="22490" xr:uid="{00000000-0005-0000-0000-000060570000}"/>
    <cellStyle name="Output 9 8 15 2" xfId="22491" xr:uid="{00000000-0005-0000-0000-000061570000}"/>
    <cellStyle name="Output 9 8 16" xfId="22492" xr:uid="{00000000-0005-0000-0000-000062570000}"/>
    <cellStyle name="Output 9 8 16 2" xfId="22493" xr:uid="{00000000-0005-0000-0000-000063570000}"/>
    <cellStyle name="Output 9 8 17" xfId="22494" xr:uid="{00000000-0005-0000-0000-000064570000}"/>
    <cellStyle name="Output 9 8 17 2" xfId="22495" xr:uid="{00000000-0005-0000-0000-000065570000}"/>
    <cellStyle name="Output 9 8 18" xfId="22496" xr:uid="{00000000-0005-0000-0000-000066570000}"/>
    <cellStyle name="Output 9 8 2" xfId="22497" xr:uid="{00000000-0005-0000-0000-000067570000}"/>
    <cellStyle name="Output 9 8 2 10" xfId="22498" xr:uid="{00000000-0005-0000-0000-000068570000}"/>
    <cellStyle name="Output 9 8 2 10 2" xfId="22499" xr:uid="{00000000-0005-0000-0000-000069570000}"/>
    <cellStyle name="Output 9 8 2 11" xfId="22500" xr:uid="{00000000-0005-0000-0000-00006A570000}"/>
    <cellStyle name="Output 9 8 2 11 2" xfId="22501" xr:uid="{00000000-0005-0000-0000-00006B570000}"/>
    <cellStyle name="Output 9 8 2 12" xfId="22502" xr:uid="{00000000-0005-0000-0000-00006C570000}"/>
    <cellStyle name="Output 9 8 2 12 2" xfId="22503" xr:uid="{00000000-0005-0000-0000-00006D570000}"/>
    <cellStyle name="Output 9 8 2 13" xfId="22504" xr:uid="{00000000-0005-0000-0000-00006E570000}"/>
    <cellStyle name="Output 9 8 2 13 2" xfId="22505" xr:uid="{00000000-0005-0000-0000-00006F570000}"/>
    <cellStyle name="Output 9 8 2 14" xfId="22506" xr:uid="{00000000-0005-0000-0000-000070570000}"/>
    <cellStyle name="Output 9 8 2 14 2" xfId="22507" xr:uid="{00000000-0005-0000-0000-000071570000}"/>
    <cellStyle name="Output 9 8 2 15" xfId="22508" xr:uid="{00000000-0005-0000-0000-000072570000}"/>
    <cellStyle name="Output 9 8 2 15 2" xfId="22509" xr:uid="{00000000-0005-0000-0000-000073570000}"/>
    <cellStyle name="Output 9 8 2 16" xfId="22510" xr:uid="{00000000-0005-0000-0000-000074570000}"/>
    <cellStyle name="Output 9 8 2 16 2" xfId="22511" xr:uid="{00000000-0005-0000-0000-000075570000}"/>
    <cellStyle name="Output 9 8 2 17" xfId="22512" xr:uid="{00000000-0005-0000-0000-000076570000}"/>
    <cellStyle name="Output 9 8 2 17 2" xfId="22513" xr:uid="{00000000-0005-0000-0000-000077570000}"/>
    <cellStyle name="Output 9 8 2 18" xfId="22514" xr:uid="{00000000-0005-0000-0000-000078570000}"/>
    <cellStyle name="Output 9 8 2 2" xfId="22515" xr:uid="{00000000-0005-0000-0000-000079570000}"/>
    <cellStyle name="Output 9 8 2 2 2" xfId="22516" xr:uid="{00000000-0005-0000-0000-00007A570000}"/>
    <cellStyle name="Output 9 8 2 3" xfId="22517" xr:uid="{00000000-0005-0000-0000-00007B570000}"/>
    <cellStyle name="Output 9 8 2 3 2" xfId="22518" xr:uid="{00000000-0005-0000-0000-00007C570000}"/>
    <cellStyle name="Output 9 8 2 4" xfId="22519" xr:uid="{00000000-0005-0000-0000-00007D570000}"/>
    <cellStyle name="Output 9 8 2 4 2" xfId="22520" xr:uid="{00000000-0005-0000-0000-00007E570000}"/>
    <cellStyle name="Output 9 8 2 5" xfId="22521" xr:uid="{00000000-0005-0000-0000-00007F570000}"/>
    <cellStyle name="Output 9 8 2 5 2" xfId="22522" xr:uid="{00000000-0005-0000-0000-000080570000}"/>
    <cellStyle name="Output 9 8 2 6" xfId="22523" xr:uid="{00000000-0005-0000-0000-000081570000}"/>
    <cellStyle name="Output 9 8 2 6 2" xfId="22524" xr:uid="{00000000-0005-0000-0000-000082570000}"/>
    <cellStyle name="Output 9 8 2 7" xfId="22525" xr:uid="{00000000-0005-0000-0000-000083570000}"/>
    <cellStyle name="Output 9 8 2 7 2" xfId="22526" xr:uid="{00000000-0005-0000-0000-000084570000}"/>
    <cellStyle name="Output 9 8 2 8" xfId="22527" xr:uid="{00000000-0005-0000-0000-000085570000}"/>
    <cellStyle name="Output 9 8 2 8 2" xfId="22528" xr:uid="{00000000-0005-0000-0000-000086570000}"/>
    <cellStyle name="Output 9 8 2 9" xfId="22529" xr:uid="{00000000-0005-0000-0000-000087570000}"/>
    <cellStyle name="Output 9 8 2 9 2" xfId="22530" xr:uid="{00000000-0005-0000-0000-000088570000}"/>
    <cellStyle name="Output 9 8 3" xfId="22531" xr:uid="{00000000-0005-0000-0000-000089570000}"/>
    <cellStyle name="Output 9 8 3 10" xfId="22532" xr:uid="{00000000-0005-0000-0000-00008A570000}"/>
    <cellStyle name="Output 9 8 3 10 2" xfId="22533" xr:uid="{00000000-0005-0000-0000-00008B570000}"/>
    <cellStyle name="Output 9 8 3 11" xfId="22534" xr:uid="{00000000-0005-0000-0000-00008C570000}"/>
    <cellStyle name="Output 9 8 3 11 2" xfId="22535" xr:uid="{00000000-0005-0000-0000-00008D570000}"/>
    <cellStyle name="Output 9 8 3 12" xfId="22536" xr:uid="{00000000-0005-0000-0000-00008E570000}"/>
    <cellStyle name="Output 9 8 3 12 2" xfId="22537" xr:uid="{00000000-0005-0000-0000-00008F570000}"/>
    <cellStyle name="Output 9 8 3 13" xfId="22538" xr:uid="{00000000-0005-0000-0000-000090570000}"/>
    <cellStyle name="Output 9 8 3 13 2" xfId="22539" xr:uid="{00000000-0005-0000-0000-000091570000}"/>
    <cellStyle name="Output 9 8 3 14" xfId="22540" xr:uid="{00000000-0005-0000-0000-000092570000}"/>
    <cellStyle name="Output 9 8 3 14 2" xfId="22541" xr:uid="{00000000-0005-0000-0000-000093570000}"/>
    <cellStyle name="Output 9 8 3 15" xfId="22542" xr:uid="{00000000-0005-0000-0000-000094570000}"/>
    <cellStyle name="Output 9 8 3 15 2" xfId="22543" xr:uid="{00000000-0005-0000-0000-000095570000}"/>
    <cellStyle name="Output 9 8 3 16" xfId="22544" xr:uid="{00000000-0005-0000-0000-000096570000}"/>
    <cellStyle name="Output 9 8 3 2" xfId="22545" xr:uid="{00000000-0005-0000-0000-000097570000}"/>
    <cellStyle name="Output 9 8 3 2 2" xfId="22546" xr:uid="{00000000-0005-0000-0000-000098570000}"/>
    <cellStyle name="Output 9 8 3 3" xfId="22547" xr:uid="{00000000-0005-0000-0000-000099570000}"/>
    <cellStyle name="Output 9 8 3 3 2" xfId="22548" xr:uid="{00000000-0005-0000-0000-00009A570000}"/>
    <cellStyle name="Output 9 8 3 4" xfId="22549" xr:uid="{00000000-0005-0000-0000-00009B570000}"/>
    <cellStyle name="Output 9 8 3 4 2" xfId="22550" xr:uid="{00000000-0005-0000-0000-00009C570000}"/>
    <cellStyle name="Output 9 8 3 5" xfId="22551" xr:uid="{00000000-0005-0000-0000-00009D570000}"/>
    <cellStyle name="Output 9 8 3 5 2" xfId="22552" xr:uid="{00000000-0005-0000-0000-00009E570000}"/>
    <cellStyle name="Output 9 8 3 6" xfId="22553" xr:uid="{00000000-0005-0000-0000-00009F570000}"/>
    <cellStyle name="Output 9 8 3 6 2" xfId="22554" xr:uid="{00000000-0005-0000-0000-0000A0570000}"/>
    <cellStyle name="Output 9 8 3 7" xfId="22555" xr:uid="{00000000-0005-0000-0000-0000A1570000}"/>
    <cellStyle name="Output 9 8 3 7 2" xfId="22556" xr:uid="{00000000-0005-0000-0000-0000A2570000}"/>
    <cellStyle name="Output 9 8 3 8" xfId="22557" xr:uid="{00000000-0005-0000-0000-0000A3570000}"/>
    <cellStyle name="Output 9 8 3 8 2" xfId="22558" xr:uid="{00000000-0005-0000-0000-0000A4570000}"/>
    <cellStyle name="Output 9 8 3 9" xfId="22559" xr:uid="{00000000-0005-0000-0000-0000A5570000}"/>
    <cellStyle name="Output 9 8 3 9 2" xfId="22560" xr:uid="{00000000-0005-0000-0000-0000A6570000}"/>
    <cellStyle name="Output 9 8 4" xfId="22561" xr:uid="{00000000-0005-0000-0000-0000A7570000}"/>
    <cellStyle name="Output 9 8 4 10" xfId="22562" xr:uid="{00000000-0005-0000-0000-0000A8570000}"/>
    <cellStyle name="Output 9 8 4 10 2" xfId="22563" xr:uid="{00000000-0005-0000-0000-0000A9570000}"/>
    <cellStyle name="Output 9 8 4 11" xfId="22564" xr:uid="{00000000-0005-0000-0000-0000AA570000}"/>
    <cellStyle name="Output 9 8 4 11 2" xfId="22565" xr:uid="{00000000-0005-0000-0000-0000AB570000}"/>
    <cellStyle name="Output 9 8 4 12" xfId="22566" xr:uid="{00000000-0005-0000-0000-0000AC570000}"/>
    <cellStyle name="Output 9 8 4 12 2" xfId="22567" xr:uid="{00000000-0005-0000-0000-0000AD570000}"/>
    <cellStyle name="Output 9 8 4 13" xfId="22568" xr:uid="{00000000-0005-0000-0000-0000AE570000}"/>
    <cellStyle name="Output 9 8 4 13 2" xfId="22569" xr:uid="{00000000-0005-0000-0000-0000AF570000}"/>
    <cellStyle name="Output 9 8 4 14" xfId="22570" xr:uid="{00000000-0005-0000-0000-0000B0570000}"/>
    <cellStyle name="Output 9 8 4 14 2" xfId="22571" xr:uid="{00000000-0005-0000-0000-0000B1570000}"/>
    <cellStyle name="Output 9 8 4 15" xfId="22572" xr:uid="{00000000-0005-0000-0000-0000B2570000}"/>
    <cellStyle name="Output 9 8 4 15 2" xfId="22573" xr:uid="{00000000-0005-0000-0000-0000B3570000}"/>
    <cellStyle name="Output 9 8 4 16" xfId="22574" xr:uid="{00000000-0005-0000-0000-0000B4570000}"/>
    <cellStyle name="Output 9 8 4 2" xfId="22575" xr:uid="{00000000-0005-0000-0000-0000B5570000}"/>
    <cellStyle name="Output 9 8 4 2 2" xfId="22576" xr:uid="{00000000-0005-0000-0000-0000B6570000}"/>
    <cellStyle name="Output 9 8 4 3" xfId="22577" xr:uid="{00000000-0005-0000-0000-0000B7570000}"/>
    <cellStyle name="Output 9 8 4 3 2" xfId="22578" xr:uid="{00000000-0005-0000-0000-0000B8570000}"/>
    <cellStyle name="Output 9 8 4 4" xfId="22579" xr:uid="{00000000-0005-0000-0000-0000B9570000}"/>
    <cellStyle name="Output 9 8 4 4 2" xfId="22580" xr:uid="{00000000-0005-0000-0000-0000BA570000}"/>
    <cellStyle name="Output 9 8 4 5" xfId="22581" xr:uid="{00000000-0005-0000-0000-0000BB570000}"/>
    <cellStyle name="Output 9 8 4 5 2" xfId="22582" xr:uid="{00000000-0005-0000-0000-0000BC570000}"/>
    <cellStyle name="Output 9 8 4 6" xfId="22583" xr:uid="{00000000-0005-0000-0000-0000BD570000}"/>
    <cellStyle name="Output 9 8 4 6 2" xfId="22584" xr:uid="{00000000-0005-0000-0000-0000BE570000}"/>
    <cellStyle name="Output 9 8 4 7" xfId="22585" xr:uid="{00000000-0005-0000-0000-0000BF570000}"/>
    <cellStyle name="Output 9 8 4 7 2" xfId="22586" xr:uid="{00000000-0005-0000-0000-0000C0570000}"/>
    <cellStyle name="Output 9 8 4 8" xfId="22587" xr:uid="{00000000-0005-0000-0000-0000C1570000}"/>
    <cellStyle name="Output 9 8 4 8 2" xfId="22588" xr:uid="{00000000-0005-0000-0000-0000C2570000}"/>
    <cellStyle name="Output 9 8 4 9" xfId="22589" xr:uid="{00000000-0005-0000-0000-0000C3570000}"/>
    <cellStyle name="Output 9 8 4 9 2" xfId="22590" xr:uid="{00000000-0005-0000-0000-0000C4570000}"/>
    <cellStyle name="Output 9 8 5" xfId="22591" xr:uid="{00000000-0005-0000-0000-0000C5570000}"/>
    <cellStyle name="Output 9 8 5 10" xfId="22592" xr:uid="{00000000-0005-0000-0000-0000C6570000}"/>
    <cellStyle name="Output 9 8 5 10 2" xfId="22593" xr:uid="{00000000-0005-0000-0000-0000C7570000}"/>
    <cellStyle name="Output 9 8 5 11" xfId="22594" xr:uid="{00000000-0005-0000-0000-0000C8570000}"/>
    <cellStyle name="Output 9 8 5 11 2" xfId="22595" xr:uid="{00000000-0005-0000-0000-0000C9570000}"/>
    <cellStyle name="Output 9 8 5 12" xfId="22596" xr:uid="{00000000-0005-0000-0000-0000CA570000}"/>
    <cellStyle name="Output 9 8 5 12 2" xfId="22597" xr:uid="{00000000-0005-0000-0000-0000CB570000}"/>
    <cellStyle name="Output 9 8 5 13" xfId="22598" xr:uid="{00000000-0005-0000-0000-0000CC570000}"/>
    <cellStyle name="Output 9 8 5 13 2" xfId="22599" xr:uid="{00000000-0005-0000-0000-0000CD570000}"/>
    <cellStyle name="Output 9 8 5 14" xfId="22600" xr:uid="{00000000-0005-0000-0000-0000CE570000}"/>
    <cellStyle name="Output 9 8 5 2" xfId="22601" xr:uid="{00000000-0005-0000-0000-0000CF570000}"/>
    <cellStyle name="Output 9 8 5 2 2" xfId="22602" xr:uid="{00000000-0005-0000-0000-0000D0570000}"/>
    <cellStyle name="Output 9 8 5 3" xfId="22603" xr:uid="{00000000-0005-0000-0000-0000D1570000}"/>
    <cellStyle name="Output 9 8 5 3 2" xfId="22604" xr:uid="{00000000-0005-0000-0000-0000D2570000}"/>
    <cellStyle name="Output 9 8 5 4" xfId="22605" xr:uid="{00000000-0005-0000-0000-0000D3570000}"/>
    <cellStyle name="Output 9 8 5 4 2" xfId="22606" xr:uid="{00000000-0005-0000-0000-0000D4570000}"/>
    <cellStyle name="Output 9 8 5 5" xfId="22607" xr:uid="{00000000-0005-0000-0000-0000D5570000}"/>
    <cellStyle name="Output 9 8 5 5 2" xfId="22608" xr:uid="{00000000-0005-0000-0000-0000D6570000}"/>
    <cellStyle name="Output 9 8 5 6" xfId="22609" xr:uid="{00000000-0005-0000-0000-0000D7570000}"/>
    <cellStyle name="Output 9 8 5 6 2" xfId="22610" xr:uid="{00000000-0005-0000-0000-0000D8570000}"/>
    <cellStyle name="Output 9 8 5 7" xfId="22611" xr:uid="{00000000-0005-0000-0000-0000D9570000}"/>
    <cellStyle name="Output 9 8 5 7 2" xfId="22612" xr:uid="{00000000-0005-0000-0000-0000DA570000}"/>
    <cellStyle name="Output 9 8 5 8" xfId="22613" xr:uid="{00000000-0005-0000-0000-0000DB570000}"/>
    <cellStyle name="Output 9 8 5 8 2" xfId="22614" xr:uid="{00000000-0005-0000-0000-0000DC570000}"/>
    <cellStyle name="Output 9 8 5 9" xfId="22615" xr:uid="{00000000-0005-0000-0000-0000DD570000}"/>
    <cellStyle name="Output 9 8 5 9 2" xfId="22616" xr:uid="{00000000-0005-0000-0000-0000DE570000}"/>
    <cellStyle name="Output 9 8 6" xfId="22617" xr:uid="{00000000-0005-0000-0000-0000DF570000}"/>
    <cellStyle name="Output 9 8 6 2" xfId="22618" xr:uid="{00000000-0005-0000-0000-0000E0570000}"/>
    <cellStyle name="Output 9 8 7" xfId="22619" xr:uid="{00000000-0005-0000-0000-0000E1570000}"/>
    <cellStyle name="Output 9 8 7 2" xfId="22620" xr:uid="{00000000-0005-0000-0000-0000E2570000}"/>
    <cellStyle name="Output 9 8 8" xfId="22621" xr:uid="{00000000-0005-0000-0000-0000E3570000}"/>
    <cellStyle name="Output 9 8 8 2" xfId="22622" xr:uid="{00000000-0005-0000-0000-0000E4570000}"/>
    <cellStyle name="Output 9 8 9" xfId="22623" xr:uid="{00000000-0005-0000-0000-0000E5570000}"/>
    <cellStyle name="Output 9 8 9 2" xfId="22624" xr:uid="{00000000-0005-0000-0000-0000E6570000}"/>
    <cellStyle name="Output 9 9" xfId="22625" xr:uid="{00000000-0005-0000-0000-0000E7570000}"/>
    <cellStyle name="Output 9 9 10" xfId="22626" xr:uid="{00000000-0005-0000-0000-0000E8570000}"/>
    <cellStyle name="Output 9 9 10 2" xfId="22627" xr:uid="{00000000-0005-0000-0000-0000E9570000}"/>
    <cellStyle name="Output 9 9 11" xfId="22628" xr:uid="{00000000-0005-0000-0000-0000EA570000}"/>
    <cellStyle name="Output 9 9 11 2" xfId="22629" xr:uid="{00000000-0005-0000-0000-0000EB570000}"/>
    <cellStyle name="Output 9 9 12" xfId="22630" xr:uid="{00000000-0005-0000-0000-0000EC570000}"/>
    <cellStyle name="Output 9 9 12 2" xfId="22631" xr:uid="{00000000-0005-0000-0000-0000ED570000}"/>
    <cellStyle name="Output 9 9 13" xfId="22632" xr:uid="{00000000-0005-0000-0000-0000EE570000}"/>
    <cellStyle name="Output 9 9 13 2" xfId="22633" xr:uid="{00000000-0005-0000-0000-0000EF570000}"/>
    <cellStyle name="Output 9 9 14" xfId="22634" xr:uid="{00000000-0005-0000-0000-0000F0570000}"/>
    <cellStyle name="Output 9 9 14 2" xfId="22635" xr:uid="{00000000-0005-0000-0000-0000F1570000}"/>
    <cellStyle name="Output 9 9 15" xfId="22636" xr:uid="{00000000-0005-0000-0000-0000F2570000}"/>
    <cellStyle name="Output 9 9 15 2" xfId="22637" xr:uid="{00000000-0005-0000-0000-0000F3570000}"/>
    <cellStyle name="Output 9 9 16" xfId="22638" xr:uid="{00000000-0005-0000-0000-0000F4570000}"/>
    <cellStyle name="Output 9 9 16 2" xfId="22639" xr:uid="{00000000-0005-0000-0000-0000F5570000}"/>
    <cellStyle name="Output 9 9 17" xfId="22640" xr:uid="{00000000-0005-0000-0000-0000F6570000}"/>
    <cellStyle name="Output 9 9 17 2" xfId="22641" xr:uid="{00000000-0005-0000-0000-0000F7570000}"/>
    <cellStyle name="Output 9 9 18" xfId="22642" xr:uid="{00000000-0005-0000-0000-0000F8570000}"/>
    <cellStyle name="Output 9 9 2" xfId="22643" xr:uid="{00000000-0005-0000-0000-0000F9570000}"/>
    <cellStyle name="Output 9 9 2 10" xfId="22644" xr:uid="{00000000-0005-0000-0000-0000FA570000}"/>
    <cellStyle name="Output 9 9 2 10 2" xfId="22645" xr:uid="{00000000-0005-0000-0000-0000FB570000}"/>
    <cellStyle name="Output 9 9 2 11" xfId="22646" xr:uid="{00000000-0005-0000-0000-0000FC570000}"/>
    <cellStyle name="Output 9 9 2 11 2" xfId="22647" xr:uid="{00000000-0005-0000-0000-0000FD570000}"/>
    <cellStyle name="Output 9 9 2 12" xfId="22648" xr:uid="{00000000-0005-0000-0000-0000FE570000}"/>
    <cellStyle name="Output 9 9 2 12 2" xfId="22649" xr:uid="{00000000-0005-0000-0000-0000FF570000}"/>
    <cellStyle name="Output 9 9 2 13" xfId="22650" xr:uid="{00000000-0005-0000-0000-000000580000}"/>
    <cellStyle name="Output 9 9 2 13 2" xfId="22651" xr:uid="{00000000-0005-0000-0000-000001580000}"/>
    <cellStyle name="Output 9 9 2 14" xfId="22652" xr:uid="{00000000-0005-0000-0000-000002580000}"/>
    <cellStyle name="Output 9 9 2 14 2" xfId="22653" xr:uid="{00000000-0005-0000-0000-000003580000}"/>
    <cellStyle name="Output 9 9 2 15" xfId="22654" xr:uid="{00000000-0005-0000-0000-000004580000}"/>
    <cellStyle name="Output 9 9 2 15 2" xfId="22655" xr:uid="{00000000-0005-0000-0000-000005580000}"/>
    <cellStyle name="Output 9 9 2 16" xfId="22656" xr:uid="{00000000-0005-0000-0000-000006580000}"/>
    <cellStyle name="Output 9 9 2 16 2" xfId="22657" xr:uid="{00000000-0005-0000-0000-000007580000}"/>
    <cellStyle name="Output 9 9 2 17" xfId="22658" xr:uid="{00000000-0005-0000-0000-000008580000}"/>
    <cellStyle name="Output 9 9 2 17 2" xfId="22659" xr:uid="{00000000-0005-0000-0000-000009580000}"/>
    <cellStyle name="Output 9 9 2 18" xfId="22660" xr:uid="{00000000-0005-0000-0000-00000A580000}"/>
    <cellStyle name="Output 9 9 2 2" xfId="22661" xr:uid="{00000000-0005-0000-0000-00000B580000}"/>
    <cellStyle name="Output 9 9 2 2 2" xfId="22662" xr:uid="{00000000-0005-0000-0000-00000C580000}"/>
    <cellStyle name="Output 9 9 2 3" xfId="22663" xr:uid="{00000000-0005-0000-0000-00000D580000}"/>
    <cellStyle name="Output 9 9 2 3 2" xfId="22664" xr:uid="{00000000-0005-0000-0000-00000E580000}"/>
    <cellStyle name="Output 9 9 2 4" xfId="22665" xr:uid="{00000000-0005-0000-0000-00000F580000}"/>
    <cellStyle name="Output 9 9 2 4 2" xfId="22666" xr:uid="{00000000-0005-0000-0000-000010580000}"/>
    <cellStyle name="Output 9 9 2 5" xfId="22667" xr:uid="{00000000-0005-0000-0000-000011580000}"/>
    <cellStyle name="Output 9 9 2 5 2" xfId="22668" xr:uid="{00000000-0005-0000-0000-000012580000}"/>
    <cellStyle name="Output 9 9 2 6" xfId="22669" xr:uid="{00000000-0005-0000-0000-000013580000}"/>
    <cellStyle name="Output 9 9 2 6 2" xfId="22670" xr:uid="{00000000-0005-0000-0000-000014580000}"/>
    <cellStyle name="Output 9 9 2 7" xfId="22671" xr:uid="{00000000-0005-0000-0000-000015580000}"/>
    <cellStyle name="Output 9 9 2 7 2" xfId="22672" xr:uid="{00000000-0005-0000-0000-000016580000}"/>
    <cellStyle name="Output 9 9 2 8" xfId="22673" xr:uid="{00000000-0005-0000-0000-000017580000}"/>
    <cellStyle name="Output 9 9 2 8 2" xfId="22674" xr:uid="{00000000-0005-0000-0000-000018580000}"/>
    <cellStyle name="Output 9 9 2 9" xfId="22675" xr:uid="{00000000-0005-0000-0000-000019580000}"/>
    <cellStyle name="Output 9 9 2 9 2" xfId="22676" xr:uid="{00000000-0005-0000-0000-00001A580000}"/>
    <cellStyle name="Output 9 9 3" xfId="22677" xr:uid="{00000000-0005-0000-0000-00001B580000}"/>
    <cellStyle name="Output 9 9 3 10" xfId="22678" xr:uid="{00000000-0005-0000-0000-00001C580000}"/>
    <cellStyle name="Output 9 9 3 10 2" xfId="22679" xr:uid="{00000000-0005-0000-0000-00001D580000}"/>
    <cellStyle name="Output 9 9 3 11" xfId="22680" xr:uid="{00000000-0005-0000-0000-00001E580000}"/>
    <cellStyle name="Output 9 9 3 11 2" xfId="22681" xr:uid="{00000000-0005-0000-0000-00001F580000}"/>
    <cellStyle name="Output 9 9 3 12" xfId="22682" xr:uid="{00000000-0005-0000-0000-000020580000}"/>
    <cellStyle name="Output 9 9 3 12 2" xfId="22683" xr:uid="{00000000-0005-0000-0000-000021580000}"/>
    <cellStyle name="Output 9 9 3 13" xfId="22684" xr:uid="{00000000-0005-0000-0000-000022580000}"/>
    <cellStyle name="Output 9 9 3 13 2" xfId="22685" xr:uid="{00000000-0005-0000-0000-000023580000}"/>
    <cellStyle name="Output 9 9 3 14" xfId="22686" xr:uid="{00000000-0005-0000-0000-000024580000}"/>
    <cellStyle name="Output 9 9 3 14 2" xfId="22687" xr:uid="{00000000-0005-0000-0000-000025580000}"/>
    <cellStyle name="Output 9 9 3 15" xfId="22688" xr:uid="{00000000-0005-0000-0000-000026580000}"/>
    <cellStyle name="Output 9 9 3 15 2" xfId="22689" xr:uid="{00000000-0005-0000-0000-000027580000}"/>
    <cellStyle name="Output 9 9 3 16" xfId="22690" xr:uid="{00000000-0005-0000-0000-000028580000}"/>
    <cellStyle name="Output 9 9 3 2" xfId="22691" xr:uid="{00000000-0005-0000-0000-000029580000}"/>
    <cellStyle name="Output 9 9 3 2 2" xfId="22692" xr:uid="{00000000-0005-0000-0000-00002A580000}"/>
    <cellStyle name="Output 9 9 3 3" xfId="22693" xr:uid="{00000000-0005-0000-0000-00002B580000}"/>
    <cellStyle name="Output 9 9 3 3 2" xfId="22694" xr:uid="{00000000-0005-0000-0000-00002C580000}"/>
    <cellStyle name="Output 9 9 3 4" xfId="22695" xr:uid="{00000000-0005-0000-0000-00002D580000}"/>
    <cellStyle name="Output 9 9 3 4 2" xfId="22696" xr:uid="{00000000-0005-0000-0000-00002E580000}"/>
    <cellStyle name="Output 9 9 3 5" xfId="22697" xr:uid="{00000000-0005-0000-0000-00002F580000}"/>
    <cellStyle name="Output 9 9 3 5 2" xfId="22698" xr:uid="{00000000-0005-0000-0000-000030580000}"/>
    <cellStyle name="Output 9 9 3 6" xfId="22699" xr:uid="{00000000-0005-0000-0000-000031580000}"/>
    <cellStyle name="Output 9 9 3 6 2" xfId="22700" xr:uid="{00000000-0005-0000-0000-000032580000}"/>
    <cellStyle name="Output 9 9 3 7" xfId="22701" xr:uid="{00000000-0005-0000-0000-000033580000}"/>
    <cellStyle name="Output 9 9 3 7 2" xfId="22702" xr:uid="{00000000-0005-0000-0000-000034580000}"/>
    <cellStyle name="Output 9 9 3 8" xfId="22703" xr:uid="{00000000-0005-0000-0000-000035580000}"/>
    <cellStyle name="Output 9 9 3 8 2" xfId="22704" xr:uid="{00000000-0005-0000-0000-000036580000}"/>
    <cellStyle name="Output 9 9 3 9" xfId="22705" xr:uid="{00000000-0005-0000-0000-000037580000}"/>
    <cellStyle name="Output 9 9 3 9 2" xfId="22706" xr:uid="{00000000-0005-0000-0000-000038580000}"/>
    <cellStyle name="Output 9 9 4" xfId="22707" xr:uid="{00000000-0005-0000-0000-000039580000}"/>
    <cellStyle name="Output 9 9 4 10" xfId="22708" xr:uid="{00000000-0005-0000-0000-00003A580000}"/>
    <cellStyle name="Output 9 9 4 10 2" xfId="22709" xr:uid="{00000000-0005-0000-0000-00003B580000}"/>
    <cellStyle name="Output 9 9 4 11" xfId="22710" xr:uid="{00000000-0005-0000-0000-00003C580000}"/>
    <cellStyle name="Output 9 9 4 11 2" xfId="22711" xr:uid="{00000000-0005-0000-0000-00003D580000}"/>
    <cellStyle name="Output 9 9 4 12" xfId="22712" xr:uid="{00000000-0005-0000-0000-00003E580000}"/>
    <cellStyle name="Output 9 9 4 12 2" xfId="22713" xr:uid="{00000000-0005-0000-0000-00003F580000}"/>
    <cellStyle name="Output 9 9 4 13" xfId="22714" xr:uid="{00000000-0005-0000-0000-000040580000}"/>
    <cellStyle name="Output 9 9 4 13 2" xfId="22715" xr:uid="{00000000-0005-0000-0000-000041580000}"/>
    <cellStyle name="Output 9 9 4 14" xfId="22716" xr:uid="{00000000-0005-0000-0000-000042580000}"/>
    <cellStyle name="Output 9 9 4 14 2" xfId="22717" xr:uid="{00000000-0005-0000-0000-000043580000}"/>
    <cellStyle name="Output 9 9 4 15" xfId="22718" xr:uid="{00000000-0005-0000-0000-000044580000}"/>
    <cellStyle name="Output 9 9 4 15 2" xfId="22719" xr:uid="{00000000-0005-0000-0000-000045580000}"/>
    <cellStyle name="Output 9 9 4 16" xfId="22720" xr:uid="{00000000-0005-0000-0000-000046580000}"/>
    <cellStyle name="Output 9 9 4 2" xfId="22721" xr:uid="{00000000-0005-0000-0000-000047580000}"/>
    <cellStyle name="Output 9 9 4 2 2" xfId="22722" xr:uid="{00000000-0005-0000-0000-000048580000}"/>
    <cellStyle name="Output 9 9 4 3" xfId="22723" xr:uid="{00000000-0005-0000-0000-000049580000}"/>
    <cellStyle name="Output 9 9 4 3 2" xfId="22724" xr:uid="{00000000-0005-0000-0000-00004A580000}"/>
    <cellStyle name="Output 9 9 4 4" xfId="22725" xr:uid="{00000000-0005-0000-0000-00004B580000}"/>
    <cellStyle name="Output 9 9 4 4 2" xfId="22726" xr:uid="{00000000-0005-0000-0000-00004C580000}"/>
    <cellStyle name="Output 9 9 4 5" xfId="22727" xr:uid="{00000000-0005-0000-0000-00004D580000}"/>
    <cellStyle name="Output 9 9 4 5 2" xfId="22728" xr:uid="{00000000-0005-0000-0000-00004E580000}"/>
    <cellStyle name="Output 9 9 4 6" xfId="22729" xr:uid="{00000000-0005-0000-0000-00004F580000}"/>
    <cellStyle name="Output 9 9 4 6 2" xfId="22730" xr:uid="{00000000-0005-0000-0000-000050580000}"/>
    <cellStyle name="Output 9 9 4 7" xfId="22731" xr:uid="{00000000-0005-0000-0000-000051580000}"/>
    <cellStyle name="Output 9 9 4 7 2" xfId="22732" xr:uid="{00000000-0005-0000-0000-000052580000}"/>
    <cellStyle name="Output 9 9 4 8" xfId="22733" xr:uid="{00000000-0005-0000-0000-000053580000}"/>
    <cellStyle name="Output 9 9 4 8 2" xfId="22734" xr:uid="{00000000-0005-0000-0000-000054580000}"/>
    <cellStyle name="Output 9 9 4 9" xfId="22735" xr:uid="{00000000-0005-0000-0000-000055580000}"/>
    <cellStyle name="Output 9 9 4 9 2" xfId="22736" xr:uid="{00000000-0005-0000-0000-000056580000}"/>
    <cellStyle name="Output 9 9 5" xfId="22737" xr:uid="{00000000-0005-0000-0000-000057580000}"/>
    <cellStyle name="Output 9 9 5 10" xfId="22738" xr:uid="{00000000-0005-0000-0000-000058580000}"/>
    <cellStyle name="Output 9 9 5 10 2" xfId="22739" xr:uid="{00000000-0005-0000-0000-000059580000}"/>
    <cellStyle name="Output 9 9 5 11" xfId="22740" xr:uid="{00000000-0005-0000-0000-00005A580000}"/>
    <cellStyle name="Output 9 9 5 11 2" xfId="22741" xr:uid="{00000000-0005-0000-0000-00005B580000}"/>
    <cellStyle name="Output 9 9 5 12" xfId="22742" xr:uid="{00000000-0005-0000-0000-00005C580000}"/>
    <cellStyle name="Output 9 9 5 12 2" xfId="22743" xr:uid="{00000000-0005-0000-0000-00005D580000}"/>
    <cellStyle name="Output 9 9 5 13" xfId="22744" xr:uid="{00000000-0005-0000-0000-00005E580000}"/>
    <cellStyle name="Output 9 9 5 13 2" xfId="22745" xr:uid="{00000000-0005-0000-0000-00005F580000}"/>
    <cellStyle name="Output 9 9 5 14" xfId="22746" xr:uid="{00000000-0005-0000-0000-000060580000}"/>
    <cellStyle name="Output 9 9 5 2" xfId="22747" xr:uid="{00000000-0005-0000-0000-000061580000}"/>
    <cellStyle name="Output 9 9 5 2 2" xfId="22748" xr:uid="{00000000-0005-0000-0000-000062580000}"/>
    <cellStyle name="Output 9 9 5 3" xfId="22749" xr:uid="{00000000-0005-0000-0000-000063580000}"/>
    <cellStyle name="Output 9 9 5 3 2" xfId="22750" xr:uid="{00000000-0005-0000-0000-000064580000}"/>
    <cellStyle name="Output 9 9 5 4" xfId="22751" xr:uid="{00000000-0005-0000-0000-000065580000}"/>
    <cellStyle name="Output 9 9 5 4 2" xfId="22752" xr:uid="{00000000-0005-0000-0000-000066580000}"/>
    <cellStyle name="Output 9 9 5 5" xfId="22753" xr:uid="{00000000-0005-0000-0000-000067580000}"/>
    <cellStyle name="Output 9 9 5 5 2" xfId="22754" xr:uid="{00000000-0005-0000-0000-000068580000}"/>
    <cellStyle name="Output 9 9 5 6" xfId="22755" xr:uid="{00000000-0005-0000-0000-000069580000}"/>
    <cellStyle name="Output 9 9 5 6 2" xfId="22756" xr:uid="{00000000-0005-0000-0000-00006A580000}"/>
    <cellStyle name="Output 9 9 5 7" xfId="22757" xr:uid="{00000000-0005-0000-0000-00006B580000}"/>
    <cellStyle name="Output 9 9 5 7 2" xfId="22758" xr:uid="{00000000-0005-0000-0000-00006C580000}"/>
    <cellStyle name="Output 9 9 5 8" xfId="22759" xr:uid="{00000000-0005-0000-0000-00006D580000}"/>
    <cellStyle name="Output 9 9 5 8 2" xfId="22760" xr:uid="{00000000-0005-0000-0000-00006E580000}"/>
    <cellStyle name="Output 9 9 5 9" xfId="22761" xr:uid="{00000000-0005-0000-0000-00006F580000}"/>
    <cellStyle name="Output 9 9 5 9 2" xfId="22762" xr:uid="{00000000-0005-0000-0000-000070580000}"/>
    <cellStyle name="Output 9 9 6" xfId="22763" xr:uid="{00000000-0005-0000-0000-000071580000}"/>
    <cellStyle name="Output 9 9 6 2" xfId="22764" xr:uid="{00000000-0005-0000-0000-000072580000}"/>
    <cellStyle name="Output 9 9 7" xfId="22765" xr:uid="{00000000-0005-0000-0000-000073580000}"/>
    <cellStyle name="Output 9 9 7 2" xfId="22766" xr:uid="{00000000-0005-0000-0000-000074580000}"/>
    <cellStyle name="Output 9 9 8" xfId="22767" xr:uid="{00000000-0005-0000-0000-000075580000}"/>
    <cellStyle name="Output 9 9 8 2" xfId="22768" xr:uid="{00000000-0005-0000-0000-000076580000}"/>
    <cellStyle name="Output 9 9 9" xfId="22769" xr:uid="{00000000-0005-0000-0000-000077580000}"/>
    <cellStyle name="Output 9 9 9 2" xfId="22770" xr:uid="{00000000-0005-0000-0000-000078580000}"/>
    <cellStyle name="Percent" xfId="16" builtinId="5"/>
    <cellStyle name="Percent 10" xfId="22771" xr:uid="{00000000-0005-0000-0000-00007A580000}"/>
    <cellStyle name="Percent 10 2" xfId="22772" xr:uid="{00000000-0005-0000-0000-00007B580000}"/>
    <cellStyle name="Percent 10 3" xfId="22773" xr:uid="{00000000-0005-0000-0000-00007C580000}"/>
    <cellStyle name="Percent 11" xfId="22774" xr:uid="{00000000-0005-0000-0000-00007D580000}"/>
    <cellStyle name="Percent 12" xfId="22775" xr:uid="{00000000-0005-0000-0000-00007E580000}"/>
    <cellStyle name="Percent 13" xfId="22776" xr:uid="{00000000-0005-0000-0000-00007F580000}"/>
    <cellStyle name="Percent 14" xfId="22777" xr:uid="{00000000-0005-0000-0000-000080580000}"/>
    <cellStyle name="Percent 15" xfId="852" xr:uid="{00000000-0005-0000-0000-000081580000}"/>
    <cellStyle name="Percent 16" xfId="28176" xr:uid="{00000000-0005-0000-0000-000082580000}"/>
    <cellStyle name="Percent 2" xfId="17" xr:uid="{00000000-0005-0000-0000-000083580000}"/>
    <cellStyle name="Percent 2 10" xfId="727" xr:uid="{00000000-0005-0000-0000-000084580000}"/>
    <cellStyle name="Percent 2 11" xfId="22778" xr:uid="{00000000-0005-0000-0000-000085580000}"/>
    <cellStyle name="Percent 2 2" xfId="18" xr:uid="{00000000-0005-0000-0000-000086580000}"/>
    <cellStyle name="Percent 2 2 2" xfId="729" xr:uid="{00000000-0005-0000-0000-000087580000}"/>
    <cellStyle name="Percent 2 2 3" xfId="728" xr:uid="{00000000-0005-0000-0000-000088580000}"/>
    <cellStyle name="Percent 2 2 4" xfId="22779" xr:uid="{00000000-0005-0000-0000-000089580000}"/>
    <cellStyle name="Percent 2 3" xfId="29" xr:uid="{00000000-0005-0000-0000-00008A580000}"/>
    <cellStyle name="Percent 2 3 2" xfId="731" xr:uid="{00000000-0005-0000-0000-00008B580000}"/>
    <cellStyle name="Percent 2 3 2 2" xfId="732" xr:uid="{00000000-0005-0000-0000-00008C580000}"/>
    <cellStyle name="Percent 2 3 2 2 2" xfId="733" xr:uid="{00000000-0005-0000-0000-00008D580000}"/>
    <cellStyle name="Percent 2 3 2 3" xfId="734" xr:uid="{00000000-0005-0000-0000-00008E580000}"/>
    <cellStyle name="Percent 2 3 3" xfId="735" xr:uid="{00000000-0005-0000-0000-00008F580000}"/>
    <cellStyle name="Percent 2 3 3 2" xfId="736" xr:uid="{00000000-0005-0000-0000-000090580000}"/>
    <cellStyle name="Percent 2 3 4" xfId="737" xr:uid="{00000000-0005-0000-0000-000091580000}"/>
    <cellStyle name="Percent 2 3 5" xfId="730" xr:uid="{00000000-0005-0000-0000-000092580000}"/>
    <cellStyle name="Percent 2 4" xfId="738" xr:uid="{00000000-0005-0000-0000-000093580000}"/>
    <cellStyle name="Percent 2 4 2" xfId="739" xr:uid="{00000000-0005-0000-0000-000094580000}"/>
    <cellStyle name="Percent 2 4 2 2" xfId="740" xr:uid="{00000000-0005-0000-0000-000095580000}"/>
    <cellStyle name="Percent 2 4 3" xfId="741" xr:uid="{00000000-0005-0000-0000-000096580000}"/>
    <cellStyle name="Percent 2 4 4" xfId="22780" xr:uid="{00000000-0005-0000-0000-000097580000}"/>
    <cellStyle name="Percent 2 5" xfId="742" xr:uid="{00000000-0005-0000-0000-000098580000}"/>
    <cellStyle name="Percent 2 5 2" xfId="743" xr:uid="{00000000-0005-0000-0000-000099580000}"/>
    <cellStyle name="Percent 2 5 2 2" xfId="744" xr:uid="{00000000-0005-0000-0000-00009A580000}"/>
    <cellStyle name="Percent 2 5 3" xfId="745" xr:uid="{00000000-0005-0000-0000-00009B580000}"/>
    <cellStyle name="Percent 2 6" xfId="746" xr:uid="{00000000-0005-0000-0000-00009C580000}"/>
    <cellStyle name="Percent 2 6 2" xfId="747" xr:uid="{00000000-0005-0000-0000-00009D580000}"/>
    <cellStyle name="Percent 2 6 2 2" xfId="748" xr:uid="{00000000-0005-0000-0000-00009E580000}"/>
    <cellStyle name="Percent 2 6 3" xfId="749" xr:uid="{00000000-0005-0000-0000-00009F580000}"/>
    <cellStyle name="Percent 2 7" xfId="750" xr:uid="{00000000-0005-0000-0000-0000A0580000}"/>
    <cellStyle name="Percent 2 7 2" xfId="751" xr:uid="{00000000-0005-0000-0000-0000A1580000}"/>
    <cellStyle name="Percent 2 8" xfId="752" xr:uid="{00000000-0005-0000-0000-0000A2580000}"/>
    <cellStyle name="Percent 2 9" xfId="753" xr:uid="{00000000-0005-0000-0000-0000A3580000}"/>
    <cellStyle name="Percent 3" xfId="19" xr:uid="{00000000-0005-0000-0000-0000A4580000}"/>
    <cellStyle name="Percent 3 2" xfId="755" xr:uid="{00000000-0005-0000-0000-0000A5580000}"/>
    <cellStyle name="Percent 3 2 2" xfId="756" xr:uid="{00000000-0005-0000-0000-0000A6580000}"/>
    <cellStyle name="Percent 3 2 2 2" xfId="22783" xr:uid="{00000000-0005-0000-0000-0000A7580000}"/>
    <cellStyle name="Percent 3 2 3" xfId="22782" xr:uid="{00000000-0005-0000-0000-0000A8580000}"/>
    <cellStyle name="Percent 3 3" xfId="757" xr:uid="{00000000-0005-0000-0000-0000A9580000}"/>
    <cellStyle name="Percent 3 3 2" xfId="22784" xr:uid="{00000000-0005-0000-0000-0000AA580000}"/>
    <cellStyle name="Percent 3 4" xfId="754" xr:uid="{00000000-0005-0000-0000-0000AB580000}"/>
    <cellStyle name="Percent 3 4 2" xfId="22785" xr:uid="{00000000-0005-0000-0000-0000AC580000}"/>
    <cellStyle name="Percent 3 5" xfId="22786" xr:uid="{00000000-0005-0000-0000-0000AD580000}"/>
    <cellStyle name="Percent 3 6" xfId="22781" xr:uid="{00000000-0005-0000-0000-0000AE580000}"/>
    <cellStyle name="Percent 4" xfId="20" xr:uid="{00000000-0005-0000-0000-0000AF580000}"/>
    <cellStyle name="Percent 4 2" xfId="758" xr:uid="{00000000-0005-0000-0000-0000B0580000}"/>
    <cellStyle name="Percent 4 2 2" xfId="759" xr:uid="{00000000-0005-0000-0000-0000B1580000}"/>
    <cellStyle name="Percent 4 2 2 2" xfId="760" xr:uid="{00000000-0005-0000-0000-0000B2580000}"/>
    <cellStyle name="Percent 4 2 2 2 2" xfId="761" xr:uid="{00000000-0005-0000-0000-0000B3580000}"/>
    <cellStyle name="Percent 4 2 2 3" xfId="762" xr:uid="{00000000-0005-0000-0000-0000B4580000}"/>
    <cellStyle name="Percent 4 2 3" xfId="763" xr:uid="{00000000-0005-0000-0000-0000B5580000}"/>
    <cellStyle name="Percent 4 2 3 2" xfId="764" xr:uid="{00000000-0005-0000-0000-0000B6580000}"/>
    <cellStyle name="Percent 4 2 4" xfId="765" xr:uid="{00000000-0005-0000-0000-0000B7580000}"/>
    <cellStyle name="Percent 4 3" xfId="766" xr:uid="{00000000-0005-0000-0000-0000B8580000}"/>
    <cellStyle name="Percent 4 3 2" xfId="767" xr:uid="{00000000-0005-0000-0000-0000B9580000}"/>
    <cellStyle name="Percent 4 3 2 2" xfId="768" xr:uid="{00000000-0005-0000-0000-0000BA580000}"/>
    <cellStyle name="Percent 4 3 3" xfId="769" xr:uid="{00000000-0005-0000-0000-0000BB580000}"/>
    <cellStyle name="Percent 4 4" xfId="770" xr:uid="{00000000-0005-0000-0000-0000BC580000}"/>
    <cellStyle name="Percent 4 4 2" xfId="771" xr:uid="{00000000-0005-0000-0000-0000BD580000}"/>
    <cellStyle name="Percent 4 4 2 2" xfId="772" xr:uid="{00000000-0005-0000-0000-0000BE580000}"/>
    <cellStyle name="Percent 4 4 3" xfId="773" xr:uid="{00000000-0005-0000-0000-0000BF580000}"/>
    <cellStyle name="Percent 4 5" xfId="774" xr:uid="{00000000-0005-0000-0000-0000C0580000}"/>
    <cellStyle name="Percent 4 5 2" xfId="775" xr:uid="{00000000-0005-0000-0000-0000C1580000}"/>
    <cellStyle name="Percent 4 5 2 2" xfId="776" xr:uid="{00000000-0005-0000-0000-0000C2580000}"/>
    <cellStyle name="Percent 4 5 3" xfId="777" xr:uid="{00000000-0005-0000-0000-0000C3580000}"/>
    <cellStyle name="Percent 4 6" xfId="778" xr:uid="{00000000-0005-0000-0000-0000C4580000}"/>
    <cellStyle name="Percent 4 6 2" xfId="779" xr:uid="{00000000-0005-0000-0000-0000C5580000}"/>
    <cellStyle name="Percent 4 7" xfId="780" xr:uid="{00000000-0005-0000-0000-0000C6580000}"/>
    <cellStyle name="Percent 4 8" xfId="781" xr:uid="{00000000-0005-0000-0000-0000C7580000}"/>
    <cellStyle name="Percent 4 9" xfId="22787" xr:uid="{00000000-0005-0000-0000-0000C8580000}"/>
    <cellStyle name="Percent 5" xfId="21" xr:uid="{00000000-0005-0000-0000-0000C9580000}"/>
    <cellStyle name="Percent 5 2" xfId="782" xr:uid="{00000000-0005-0000-0000-0000CA580000}"/>
    <cellStyle name="Percent 5 2 2" xfId="22789" xr:uid="{00000000-0005-0000-0000-0000CB580000}"/>
    <cellStyle name="Percent 5 3" xfId="783" xr:uid="{00000000-0005-0000-0000-0000CC580000}"/>
    <cellStyle name="Percent 5 3 2" xfId="22790" xr:uid="{00000000-0005-0000-0000-0000CD580000}"/>
    <cellStyle name="Percent 5 4" xfId="22788" xr:uid="{00000000-0005-0000-0000-0000CE580000}"/>
    <cellStyle name="Percent 6" xfId="22" xr:uid="{00000000-0005-0000-0000-0000CF580000}"/>
    <cellStyle name="Percent 6 2" xfId="785" xr:uid="{00000000-0005-0000-0000-0000D0580000}"/>
    <cellStyle name="Percent 6 2 2" xfId="22792" xr:uid="{00000000-0005-0000-0000-0000D1580000}"/>
    <cellStyle name="Percent 6 3" xfId="784" xr:uid="{00000000-0005-0000-0000-0000D2580000}"/>
    <cellStyle name="Percent 6 4" xfId="22791" xr:uid="{00000000-0005-0000-0000-0000D3580000}"/>
    <cellStyle name="Percent 7" xfId="786" xr:uid="{00000000-0005-0000-0000-0000D4580000}"/>
    <cellStyle name="Percent 7 2" xfId="22794" xr:uid="{00000000-0005-0000-0000-0000D5580000}"/>
    <cellStyle name="Percent 7 3" xfId="22795" xr:uid="{00000000-0005-0000-0000-0000D6580000}"/>
    <cellStyle name="Percent 7 4" xfId="22793" xr:uid="{00000000-0005-0000-0000-0000D7580000}"/>
    <cellStyle name="Percent 8" xfId="787" xr:uid="{00000000-0005-0000-0000-0000D8580000}"/>
    <cellStyle name="Percent 8 2" xfId="788" xr:uid="{00000000-0005-0000-0000-0000D9580000}"/>
    <cellStyle name="Percent 8 2 2" xfId="22797" xr:uid="{00000000-0005-0000-0000-0000DA580000}"/>
    <cellStyle name="Percent 8 3" xfId="22798" xr:uid="{00000000-0005-0000-0000-0000DB580000}"/>
    <cellStyle name="Percent 8 4" xfId="22799" xr:uid="{00000000-0005-0000-0000-0000DC580000}"/>
    <cellStyle name="Percent 8 5" xfId="22800" xr:uid="{00000000-0005-0000-0000-0000DD580000}"/>
    <cellStyle name="Percent 8 6" xfId="22796" xr:uid="{00000000-0005-0000-0000-0000DE580000}"/>
    <cellStyle name="Percent 9" xfId="789" xr:uid="{00000000-0005-0000-0000-0000DF580000}"/>
    <cellStyle name="Percent 9 2" xfId="22802" xr:uid="{00000000-0005-0000-0000-0000E0580000}"/>
    <cellStyle name="Percent 9 3" xfId="22803" xr:uid="{00000000-0005-0000-0000-0000E1580000}"/>
    <cellStyle name="Percent 9 4" xfId="22804" xr:uid="{00000000-0005-0000-0000-0000E2580000}"/>
    <cellStyle name="Percent 9 5" xfId="22801" xr:uid="{00000000-0005-0000-0000-0000E3580000}"/>
    <cellStyle name="Style 1" xfId="790" xr:uid="{00000000-0005-0000-0000-0000E4580000}"/>
    <cellStyle name="Title 2" xfId="791" xr:uid="{00000000-0005-0000-0000-0000E5580000}"/>
    <cellStyle name="Title 2 2" xfId="792" xr:uid="{00000000-0005-0000-0000-0000E6580000}"/>
    <cellStyle name="Title 3" xfId="793" xr:uid="{00000000-0005-0000-0000-0000E7580000}"/>
    <cellStyle name="Total 10" xfId="22805" xr:uid="{00000000-0005-0000-0000-0000E8580000}"/>
    <cellStyle name="Total 2" xfId="794" xr:uid="{00000000-0005-0000-0000-0000E9580000}"/>
    <cellStyle name="Total 2 2" xfId="795" xr:uid="{00000000-0005-0000-0000-0000EA580000}"/>
    <cellStyle name="Total 2 2 2" xfId="796" xr:uid="{00000000-0005-0000-0000-0000EB580000}"/>
    <cellStyle name="Total 2 2 2 2" xfId="797" xr:uid="{00000000-0005-0000-0000-0000EC580000}"/>
    <cellStyle name="Total 2 2 2 2 2" xfId="798" xr:uid="{00000000-0005-0000-0000-0000ED580000}"/>
    <cellStyle name="Total 2 2 2 2 3" xfId="799" xr:uid="{00000000-0005-0000-0000-0000EE580000}"/>
    <cellStyle name="Total 2 2 2 3" xfId="800" xr:uid="{00000000-0005-0000-0000-0000EF580000}"/>
    <cellStyle name="Total 2 2 2 4" xfId="801" xr:uid="{00000000-0005-0000-0000-0000F0580000}"/>
    <cellStyle name="Total 2 2 3" xfId="802" xr:uid="{00000000-0005-0000-0000-0000F1580000}"/>
    <cellStyle name="Total 2 2 3 2" xfId="803" xr:uid="{00000000-0005-0000-0000-0000F2580000}"/>
    <cellStyle name="Total 2 2 3 3" xfId="804" xr:uid="{00000000-0005-0000-0000-0000F3580000}"/>
    <cellStyle name="Total 2 2 4" xfId="805" xr:uid="{00000000-0005-0000-0000-0000F4580000}"/>
    <cellStyle name="Total 2 2 5" xfId="806" xr:uid="{00000000-0005-0000-0000-0000F5580000}"/>
    <cellStyle name="Total 2 3" xfId="807" xr:uid="{00000000-0005-0000-0000-0000F6580000}"/>
    <cellStyle name="Total 2 3 2" xfId="808" xr:uid="{00000000-0005-0000-0000-0000F7580000}"/>
    <cellStyle name="Total 2 3 2 2" xfId="809" xr:uid="{00000000-0005-0000-0000-0000F8580000}"/>
    <cellStyle name="Total 2 3 2 3" xfId="810" xr:uid="{00000000-0005-0000-0000-0000F9580000}"/>
    <cellStyle name="Total 2 3 3" xfId="811" xr:uid="{00000000-0005-0000-0000-0000FA580000}"/>
    <cellStyle name="Total 2 3 4" xfId="812" xr:uid="{00000000-0005-0000-0000-0000FB580000}"/>
    <cellStyle name="Total 2 4" xfId="813" xr:uid="{00000000-0005-0000-0000-0000FC580000}"/>
    <cellStyle name="Total 2 5" xfId="814" xr:uid="{00000000-0005-0000-0000-0000FD580000}"/>
    <cellStyle name="Total 2 5 2" xfId="815" xr:uid="{00000000-0005-0000-0000-0000FE580000}"/>
    <cellStyle name="Total 2 5 3" xfId="816" xr:uid="{00000000-0005-0000-0000-0000FF580000}"/>
    <cellStyle name="Total 2 6" xfId="817" xr:uid="{00000000-0005-0000-0000-000000590000}"/>
    <cellStyle name="Total 2 7" xfId="818" xr:uid="{00000000-0005-0000-0000-000001590000}"/>
    <cellStyle name="Total 2 8" xfId="22806" xr:uid="{00000000-0005-0000-0000-000002590000}"/>
    <cellStyle name="Total 3" xfId="819" xr:uid="{00000000-0005-0000-0000-000003590000}"/>
    <cellStyle name="Total 3 2" xfId="820" xr:uid="{00000000-0005-0000-0000-000004590000}"/>
    <cellStyle name="Total 3 2 2" xfId="821" xr:uid="{00000000-0005-0000-0000-000005590000}"/>
    <cellStyle name="Total 3 2 2 2" xfId="822" xr:uid="{00000000-0005-0000-0000-000006590000}"/>
    <cellStyle name="Total 3 2 2 3" xfId="823" xr:uid="{00000000-0005-0000-0000-000007590000}"/>
    <cellStyle name="Total 3 2 3" xfId="824" xr:uid="{00000000-0005-0000-0000-000008590000}"/>
    <cellStyle name="Total 3 2 4" xfId="825" xr:uid="{00000000-0005-0000-0000-000009590000}"/>
    <cellStyle name="Total 3 3" xfId="826" xr:uid="{00000000-0005-0000-0000-00000A590000}"/>
    <cellStyle name="Total 3 3 2" xfId="827" xr:uid="{00000000-0005-0000-0000-00000B590000}"/>
    <cellStyle name="Total 3 3 3" xfId="828" xr:uid="{00000000-0005-0000-0000-00000C590000}"/>
    <cellStyle name="Total 3 4" xfId="829" xr:uid="{00000000-0005-0000-0000-00000D590000}"/>
    <cellStyle name="Total 3 5" xfId="830" xr:uid="{00000000-0005-0000-0000-00000E590000}"/>
    <cellStyle name="Total 3 6" xfId="22807" xr:uid="{00000000-0005-0000-0000-00000F590000}"/>
    <cellStyle name="Total 4" xfId="831" xr:uid="{00000000-0005-0000-0000-000010590000}"/>
    <cellStyle name="Total 4 2" xfId="832" xr:uid="{00000000-0005-0000-0000-000011590000}"/>
    <cellStyle name="Total 4 2 2" xfId="833" xr:uid="{00000000-0005-0000-0000-000012590000}"/>
    <cellStyle name="Total 4 2 3" xfId="834" xr:uid="{00000000-0005-0000-0000-000013590000}"/>
    <cellStyle name="Total 4 3" xfId="835" xr:uid="{00000000-0005-0000-0000-000014590000}"/>
    <cellStyle name="Total 4 4" xfId="836" xr:uid="{00000000-0005-0000-0000-000015590000}"/>
    <cellStyle name="Total 4 5" xfId="22808" xr:uid="{00000000-0005-0000-0000-000016590000}"/>
    <cellStyle name="Total 5" xfId="837" xr:uid="{00000000-0005-0000-0000-000017590000}"/>
    <cellStyle name="Total 5 2" xfId="838" xr:uid="{00000000-0005-0000-0000-000018590000}"/>
    <cellStyle name="Total 5 3" xfId="839" xr:uid="{00000000-0005-0000-0000-000019590000}"/>
    <cellStyle name="Total 5 4" xfId="22809" xr:uid="{00000000-0005-0000-0000-00001A590000}"/>
    <cellStyle name="Total 6" xfId="22810" xr:uid="{00000000-0005-0000-0000-00001B590000}"/>
    <cellStyle name="Total 7" xfId="22811" xr:uid="{00000000-0005-0000-0000-00001C590000}"/>
    <cellStyle name="Total 8" xfId="22812" xr:uid="{00000000-0005-0000-0000-00001D590000}"/>
    <cellStyle name="Total 8 10" xfId="22813" xr:uid="{00000000-0005-0000-0000-00001E590000}"/>
    <cellStyle name="Total 8 10 10" xfId="22814" xr:uid="{00000000-0005-0000-0000-00001F590000}"/>
    <cellStyle name="Total 8 10 10 2" xfId="22815" xr:uid="{00000000-0005-0000-0000-000020590000}"/>
    <cellStyle name="Total 8 10 11" xfId="22816" xr:uid="{00000000-0005-0000-0000-000021590000}"/>
    <cellStyle name="Total 8 10 11 2" xfId="22817" xr:uid="{00000000-0005-0000-0000-000022590000}"/>
    <cellStyle name="Total 8 10 12" xfId="22818" xr:uid="{00000000-0005-0000-0000-000023590000}"/>
    <cellStyle name="Total 8 10 12 2" xfId="22819" xr:uid="{00000000-0005-0000-0000-000024590000}"/>
    <cellStyle name="Total 8 10 13" xfId="22820" xr:uid="{00000000-0005-0000-0000-000025590000}"/>
    <cellStyle name="Total 8 10 13 2" xfId="22821" xr:uid="{00000000-0005-0000-0000-000026590000}"/>
    <cellStyle name="Total 8 10 14" xfId="22822" xr:uid="{00000000-0005-0000-0000-000027590000}"/>
    <cellStyle name="Total 8 10 14 2" xfId="22823" xr:uid="{00000000-0005-0000-0000-000028590000}"/>
    <cellStyle name="Total 8 10 15" xfId="22824" xr:uid="{00000000-0005-0000-0000-000029590000}"/>
    <cellStyle name="Total 8 10 15 2" xfId="22825" xr:uid="{00000000-0005-0000-0000-00002A590000}"/>
    <cellStyle name="Total 8 10 16" xfId="22826" xr:uid="{00000000-0005-0000-0000-00002B590000}"/>
    <cellStyle name="Total 8 10 16 2" xfId="22827" xr:uid="{00000000-0005-0000-0000-00002C590000}"/>
    <cellStyle name="Total 8 10 17" xfId="22828" xr:uid="{00000000-0005-0000-0000-00002D590000}"/>
    <cellStyle name="Total 8 10 17 2" xfId="22829" xr:uid="{00000000-0005-0000-0000-00002E590000}"/>
    <cellStyle name="Total 8 10 18" xfId="22830" xr:uid="{00000000-0005-0000-0000-00002F590000}"/>
    <cellStyle name="Total 8 10 2" xfId="22831" xr:uid="{00000000-0005-0000-0000-000030590000}"/>
    <cellStyle name="Total 8 10 2 2" xfId="22832" xr:uid="{00000000-0005-0000-0000-000031590000}"/>
    <cellStyle name="Total 8 10 3" xfId="22833" xr:uid="{00000000-0005-0000-0000-000032590000}"/>
    <cellStyle name="Total 8 10 3 2" xfId="22834" xr:uid="{00000000-0005-0000-0000-000033590000}"/>
    <cellStyle name="Total 8 10 4" xfId="22835" xr:uid="{00000000-0005-0000-0000-000034590000}"/>
    <cellStyle name="Total 8 10 4 2" xfId="22836" xr:uid="{00000000-0005-0000-0000-000035590000}"/>
    <cellStyle name="Total 8 10 5" xfId="22837" xr:uid="{00000000-0005-0000-0000-000036590000}"/>
    <cellStyle name="Total 8 10 5 2" xfId="22838" xr:uid="{00000000-0005-0000-0000-000037590000}"/>
    <cellStyle name="Total 8 10 6" xfId="22839" xr:uid="{00000000-0005-0000-0000-000038590000}"/>
    <cellStyle name="Total 8 10 6 2" xfId="22840" xr:uid="{00000000-0005-0000-0000-000039590000}"/>
    <cellStyle name="Total 8 10 7" xfId="22841" xr:uid="{00000000-0005-0000-0000-00003A590000}"/>
    <cellStyle name="Total 8 10 7 2" xfId="22842" xr:uid="{00000000-0005-0000-0000-00003B590000}"/>
    <cellStyle name="Total 8 10 8" xfId="22843" xr:uid="{00000000-0005-0000-0000-00003C590000}"/>
    <cellStyle name="Total 8 10 8 2" xfId="22844" xr:uid="{00000000-0005-0000-0000-00003D590000}"/>
    <cellStyle name="Total 8 10 9" xfId="22845" xr:uid="{00000000-0005-0000-0000-00003E590000}"/>
    <cellStyle name="Total 8 10 9 2" xfId="22846" xr:uid="{00000000-0005-0000-0000-00003F590000}"/>
    <cellStyle name="Total 8 11" xfId="22847" xr:uid="{00000000-0005-0000-0000-000040590000}"/>
    <cellStyle name="Total 8 11 10" xfId="22848" xr:uid="{00000000-0005-0000-0000-000041590000}"/>
    <cellStyle name="Total 8 11 10 2" xfId="22849" xr:uid="{00000000-0005-0000-0000-000042590000}"/>
    <cellStyle name="Total 8 11 11" xfId="22850" xr:uid="{00000000-0005-0000-0000-000043590000}"/>
    <cellStyle name="Total 8 11 11 2" xfId="22851" xr:uid="{00000000-0005-0000-0000-000044590000}"/>
    <cellStyle name="Total 8 11 12" xfId="22852" xr:uid="{00000000-0005-0000-0000-000045590000}"/>
    <cellStyle name="Total 8 11 12 2" xfId="22853" xr:uid="{00000000-0005-0000-0000-000046590000}"/>
    <cellStyle name="Total 8 11 13" xfId="22854" xr:uid="{00000000-0005-0000-0000-000047590000}"/>
    <cellStyle name="Total 8 11 13 2" xfId="22855" xr:uid="{00000000-0005-0000-0000-000048590000}"/>
    <cellStyle name="Total 8 11 14" xfId="22856" xr:uid="{00000000-0005-0000-0000-000049590000}"/>
    <cellStyle name="Total 8 11 14 2" xfId="22857" xr:uid="{00000000-0005-0000-0000-00004A590000}"/>
    <cellStyle name="Total 8 11 15" xfId="22858" xr:uid="{00000000-0005-0000-0000-00004B590000}"/>
    <cellStyle name="Total 8 11 15 2" xfId="22859" xr:uid="{00000000-0005-0000-0000-00004C590000}"/>
    <cellStyle name="Total 8 11 16" xfId="22860" xr:uid="{00000000-0005-0000-0000-00004D590000}"/>
    <cellStyle name="Total 8 11 16 2" xfId="22861" xr:uid="{00000000-0005-0000-0000-00004E590000}"/>
    <cellStyle name="Total 8 11 17" xfId="22862" xr:uid="{00000000-0005-0000-0000-00004F590000}"/>
    <cellStyle name="Total 8 11 17 2" xfId="22863" xr:uid="{00000000-0005-0000-0000-000050590000}"/>
    <cellStyle name="Total 8 11 18" xfId="22864" xr:uid="{00000000-0005-0000-0000-000051590000}"/>
    <cellStyle name="Total 8 11 2" xfId="22865" xr:uid="{00000000-0005-0000-0000-000052590000}"/>
    <cellStyle name="Total 8 11 2 2" xfId="22866" xr:uid="{00000000-0005-0000-0000-000053590000}"/>
    <cellStyle name="Total 8 11 3" xfId="22867" xr:uid="{00000000-0005-0000-0000-000054590000}"/>
    <cellStyle name="Total 8 11 3 2" xfId="22868" xr:uid="{00000000-0005-0000-0000-000055590000}"/>
    <cellStyle name="Total 8 11 4" xfId="22869" xr:uid="{00000000-0005-0000-0000-000056590000}"/>
    <cellStyle name="Total 8 11 4 2" xfId="22870" xr:uid="{00000000-0005-0000-0000-000057590000}"/>
    <cellStyle name="Total 8 11 5" xfId="22871" xr:uid="{00000000-0005-0000-0000-000058590000}"/>
    <cellStyle name="Total 8 11 5 2" xfId="22872" xr:uid="{00000000-0005-0000-0000-000059590000}"/>
    <cellStyle name="Total 8 11 6" xfId="22873" xr:uid="{00000000-0005-0000-0000-00005A590000}"/>
    <cellStyle name="Total 8 11 6 2" xfId="22874" xr:uid="{00000000-0005-0000-0000-00005B590000}"/>
    <cellStyle name="Total 8 11 7" xfId="22875" xr:uid="{00000000-0005-0000-0000-00005C590000}"/>
    <cellStyle name="Total 8 11 7 2" xfId="22876" xr:uid="{00000000-0005-0000-0000-00005D590000}"/>
    <cellStyle name="Total 8 11 8" xfId="22877" xr:uid="{00000000-0005-0000-0000-00005E590000}"/>
    <cellStyle name="Total 8 11 8 2" xfId="22878" xr:uid="{00000000-0005-0000-0000-00005F590000}"/>
    <cellStyle name="Total 8 11 9" xfId="22879" xr:uid="{00000000-0005-0000-0000-000060590000}"/>
    <cellStyle name="Total 8 11 9 2" xfId="22880" xr:uid="{00000000-0005-0000-0000-000061590000}"/>
    <cellStyle name="Total 8 12" xfId="22881" xr:uid="{00000000-0005-0000-0000-000062590000}"/>
    <cellStyle name="Total 8 12 10" xfId="22882" xr:uid="{00000000-0005-0000-0000-000063590000}"/>
    <cellStyle name="Total 8 12 10 2" xfId="22883" xr:uid="{00000000-0005-0000-0000-000064590000}"/>
    <cellStyle name="Total 8 12 11" xfId="22884" xr:uid="{00000000-0005-0000-0000-000065590000}"/>
    <cellStyle name="Total 8 12 11 2" xfId="22885" xr:uid="{00000000-0005-0000-0000-000066590000}"/>
    <cellStyle name="Total 8 12 12" xfId="22886" xr:uid="{00000000-0005-0000-0000-000067590000}"/>
    <cellStyle name="Total 8 12 12 2" xfId="22887" xr:uid="{00000000-0005-0000-0000-000068590000}"/>
    <cellStyle name="Total 8 12 13" xfId="22888" xr:uid="{00000000-0005-0000-0000-000069590000}"/>
    <cellStyle name="Total 8 12 13 2" xfId="22889" xr:uid="{00000000-0005-0000-0000-00006A590000}"/>
    <cellStyle name="Total 8 12 14" xfId="22890" xr:uid="{00000000-0005-0000-0000-00006B590000}"/>
    <cellStyle name="Total 8 12 14 2" xfId="22891" xr:uid="{00000000-0005-0000-0000-00006C590000}"/>
    <cellStyle name="Total 8 12 15" xfId="22892" xr:uid="{00000000-0005-0000-0000-00006D590000}"/>
    <cellStyle name="Total 8 12 15 2" xfId="22893" xr:uid="{00000000-0005-0000-0000-00006E590000}"/>
    <cellStyle name="Total 8 12 16" xfId="22894" xr:uid="{00000000-0005-0000-0000-00006F590000}"/>
    <cellStyle name="Total 8 12 2" xfId="22895" xr:uid="{00000000-0005-0000-0000-000070590000}"/>
    <cellStyle name="Total 8 12 2 2" xfId="22896" xr:uid="{00000000-0005-0000-0000-000071590000}"/>
    <cellStyle name="Total 8 12 3" xfId="22897" xr:uid="{00000000-0005-0000-0000-000072590000}"/>
    <cellStyle name="Total 8 12 3 2" xfId="22898" xr:uid="{00000000-0005-0000-0000-000073590000}"/>
    <cellStyle name="Total 8 12 4" xfId="22899" xr:uid="{00000000-0005-0000-0000-000074590000}"/>
    <cellStyle name="Total 8 12 4 2" xfId="22900" xr:uid="{00000000-0005-0000-0000-000075590000}"/>
    <cellStyle name="Total 8 12 5" xfId="22901" xr:uid="{00000000-0005-0000-0000-000076590000}"/>
    <cellStyle name="Total 8 12 5 2" xfId="22902" xr:uid="{00000000-0005-0000-0000-000077590000}"/>
    <cellStyle name="Total 8 12 6" xfId="22903" xr:uid="{00000000-0005-0000-0000-000078590000}"/>
    <cellStyle name="Total 8 12 6 2" xfId="22904" xr:uid="{00000000-0005-0000-0000-000079590000}"/>
    <cellStyle name="Total 8 12 7" xfId="22905" xr:uid="{00000000-0005-0000-0000-00007A590000}"/>
    <cellStyle name="Total 8 12 7 2" xfId="22906" xr:uid="{00000000-0005-0000-0000-00007B590000}"/>
    <cellStyle name="Total 8 12 8" xfId="22907" xr:uid="{00000000-0005-0000-0000-00007C590000}"/>
    <cellStyle name="Total 8 12 8 2" xfId="22908" xr:uid="{00000000-0005-0000-0000-00007D590000}"/>
    <cellStyle name="Total 8 12 9" xfId="22909" xr:uid="{00000000-0005-0000-0000-00007E590000}"/>
    <cellStyle name="Total 8 12 9 2" xfId="22910" xr:uid="{00000000-0005-0000-0000-00007F590000}"/>
    <cellStyle name="Total 8 13" xfId="22911" xr:uid="{00000000-0005-0000-0000-000080590000}"/>
    <cellStyle name="Total 8 13 10" xfId="22912" xr:uid="{00000000-0005-0000-0000-000081590000}"/>
    <cellStyle name="Total 8 13 10 2" xfId="22913" xr:uid="{00000000-0005-0000-0000-000082590000}"/>
    <cellStyle name="Total 8 13 11" xfId="22914" xr:uid="{00000000-0005-0000-0000-000083590000}"/>
    <cellStyle name="Total 8 13 11 2" xfId="22915" xr:uid="{00000000-0005-0000-0000-000084590000}"/>
    <cellStyle name="Total 8 13 12" xfId="22916" xr:uid="{00000000-0005-0000-0000-000085590000}"/>
    <cellStyle name="Total 8 13 12 2" xfId="22917" xr:uid="{00000000-0005-0000-0000-000086590000}"/>
    <cellStyle name="Total 8 13 13" xfId="22918" xr:uid="{00000000-0005-0000-0000-000087590000}"/>
    <cellStyle name="Total 8 13 13 2" xfId="22919" xr:uid="{00000000-0005-0000-0000-000088590000}"/>
    <cellStyle name="Total 8 13 14" xfId="22920" xr:uid="{00000000-0005-0000-0000-000089590000}"/>
    <cellStyle name="Total 8 13 14 2" xfId="22921" xr:uid="{00000000-0005-0000-0000-00008A590000}"/>
    <cellStyle name="Total 8 13 15" xfId="22922" xr:uid="{00000000-0005-0000-0000-00008B590000}"/>
    <cellStyle name="Total 8 13 15 2" xfId="22923" xr:uid="{00000000-0005-0000-0000-00008C590000}"/>
    <cellStyle name="Total 8 13 16" xfId="22924" xr:uid="{00000000-0005-0000-0000-00008D590000}"/>
    <cellStyle name="Total 8 13 2" xfId="22925" xr:uid="{00000000-0005-0000-0000-00008E590000}"/>
    <cellStyle name="Total 8 13 2 2" xfId="22926" xr:uid="{00000000-0005-0000-0000-00008F590000}"/>
    <cellStyle name="Total 8 13 3" xfId="22927" xr:uid="{00000000-0005-0000-0000-000090590000}"/>
    <cellStyle name="Total 8 13 3 2" xfId="22928" xr:uid="{00000000-0005-0000-0000-000091590000}"/>
    <cellStyle name="Total 8 13 4" xfId="22929" xr:uid="{00000000-0005-0000-0000-000092590000}"/>
    <cellStyle name="Total 8 13 4 2" xfId="22930" xr:uid="{00000000-0005-0000-0000-000093590000}"/>
    <cellStyle name="Total 8 13 5" xfId="22931" xr:uid="{00000000-0005-0000-0000-000094590000}"/>
    <cellStyle name="Total 8 13 5 2" xfId="22932" xr:uid="{00000000-0005-0000-0000-000095590000}"/>
    <cellStyle name="Total 8 13 6" xfId="22933" xr:uid="{00000000-0005-0000-0000-000096590000}"/>
    <cellStyle name="Total 8 13 6 2" xfId="22934" xr:uid="{00000000-0005-0000-0000-000097590000}"/>
    <cellStyle name="Total 8 13 7" xfId="22935" xr:uid="{00000000-0005-0000-0000-000098590000}"/>
    <cellStyle name="Total 8 13 7 2" xfId="22936" xr:uid="{00000000-0005-0000-0000-000099590000}"/>
    <cellStyle name="Total 8 13 8" xfId="22937" xr:uid="{00000000-0005-0000-0000-00009A590000}"/>
    <cellStyle name="Total 8 13 8 2" xfId="22938" xr:uid="{00000000-0005-0000-0000-00009B590000}"/>
    <cellStyle name="Total 8 13 9" xfId="22939" xr:uid="{00000000-0005-0000-0000-00009C590000}"/>
    <cellStyle name="Total 8 13 9 2" xfId="22940" xr:uid="{00000000-0005-0000-0000-00009D590000}"/>
    <cellStyle name="Total 8 14" xfId="22941" xr:uid="{00000000-0005-0000-0000-00009E590000}"/>
    <cellStyle name="Total 8 14 10" xfId="22942" xr:uid="{00000000-0005-0000-0000-00009F590000}"/>
    <cellStyle name="Total 8 14 10 2" xfId="22943" xr:uid="{00000000-0005-0000-0000-0000A0590000}"/>
    <cellStyle name="Total 8 14 11" xfId="22944" xr:uid="{00000000-0005-0000-0000-0000A1590000}"/>
    <cellStyle name="Total 8 14 11 2" xfId="22945" xr:uid="{00000000-0005-0000-0000-0000A2590000}"/>
    <cellStyle name="Total 8 14 12" xfId="22946" xr:uid="{00000000-0005-0000-0000-0000A3590000}"/>
    <cellStyle name="Total 8 14 12 2" xfId="22947" xr:uid="{00000000-0005-0000-0000-0000A4590000}"/>
    <cellStyle name="Total 8 14 13" xfId="22948" xr:uid="{00000000-0005-0000-0000-0000A5590000}"/>
    <cellStyle name="Total 8 14 13 2" xfId="22949" xr:uid="{00000000-0005-0000-0000-0000A6590000}"/>
    <cellStyle name="Total 8 14 14" xfId="22950" xr:uid="{00000000-0005-0000-0000-0000A7590000}"/>
    <cellStyle name="Total 8 14 14 2" xfId="22951" xr:uid="{00000000-0005-0000-0000-0000A8590000}"/>
    <cellStyle name="Total 8 14 15" xfId="22952" xr:uid="{00000000-0005-0000-0000-0000A9590000}"/>
    <cellStyle name="Total 8 14 2" xfId="22953" xr:uid="{00000000-0005-0000-0000-0000AA590000}"/>
    <cellStyle name="Total 8 14 2 2" xfId="22954" xr:uid="{00000000-0005-0000-0000-0000AB590000}"/>
    <cellStyle name="Total 8 14 3" xfId="22955" xr:uid="{00000000-0005-0000-0000-0000AC590000}"/>
    <cellStyle name="Total 8 14 3 2" xfId="22956" xr:uid="{00000000-0005-0000-0000-0000AD590000}"/>
    <cellStyle name="Total 8 14 4" xfId="22957" xr:uid="{00000000-0005-0000-0000-0000AE590000}"/>
    <cellStyle name="Total 8 14 4 2" xfId="22958" xr:uid="{00000000-0005-0000-0000-0000AF590000}"/>
    <cellStyle name="Total 8 14 5" xfId="22959" xr:uid="{00000000-0005-0000-0000-0000B0590000}"/>
    <cellStyle name="Total 8 14 5 2" xfId="22960" xr:uid="{00000000-0005-0000-0000-0000B1590000}"/>
    <cellStyle name="Total 8 14 6" xfId="22961" xr:uid="{00000000-0005-0000-0000-0000B2590000}"/>
    <cellStyle name="Total 8 14 6 2" xfId="22962" xr:uid="{00000000-0005-0000-0000-0000B3590000}"/>
    <cellStyle name="Total 8 14 7" xfId="22963" xr:uid="{00000000-0005-0000-0000-0000B4590000}"/>
    <cellStyle name="Total 8 14 7 2" xfId="22964" xr:uid="{00000000-0005-0000-0000-0000B5590000}"/>
    <cellStyle name="Total 8 14 8" xfId="22965" xr:uid="{00000000-0005-0000-0000-0000B6590000}"/>
    <cellStyle name="Total 8 14 8 2" xfId="22966" xr:uid="{00000000-0005-0000-0000-0000B7590000}"/>
    <cellStyle name="Total 8 14 9" xfId="22967" xr:uid="{00000000-0005-0000-0000-0000B8590000}"/>
    <cellStyle name="Total 8 14 9 2" xfId="22968" xr:uid="{00000000-0005-0000-0000-0000B9590000}"/>
    <cellStyle name="Total 8 15" xfId="22969" xr:uid="{00000000-0005-0000-0000-0000BA590000}"/>
    <cellStyle name="Total 8 15 2" xfId="22970" xr:uid="{00000000-0005-0000-0000-0000BB590000}"/>
    <cellStyle name="Total 8 16" xfId="22971" xr:uid="{00000000-0005-0000-0000-0000BC590000}"/>
    <cellStyle name="Total 8 16 2" xfId="22972" xr:uid="{00000000-0005-0000-0000-0000BD590000}"/>
    <cellStyle name="Total 8 17" xfId="22973" xr:uid="{00000000-0005-0000-0000-0000BE590000}"/>
    <cellStyle name="Total 8 17 2" xfId="22974" xr:uid="{00000000-0005-0000-0000-0000BF590000}"/>
    <cellStyle name="Total 8 18" xfId="22975" xr:uid="{00000000-0005-0000-0000-0000C0590000}"/>
    <cellStyle name="Total 8 18 2" xfId="22976" xr:uid="{00000000-0005-0000-0000-0000C1590000}"/>
    <cellStyle name="Total 8 19" xfId="22977" xr:uid="{00000000-0005-0000-0000-0000C2590000}"/>
    <cellStyle name="Total 8 19 2" xfId="22978" xr:uid="{00000000-0005-0000-0000-0000C3590000}"/>
    <cellStyle name="Total 8 2" xfId="22979" xr:uid="{00000000-0005-0000-0000-0000C4590000}"/>
    <cellStyle name="Total 8 2 10" xfId="22980" xr:uid="{00000000-0005-0000-0000-0000C5590000}"/>
    <cellStyle name="Total 8 2 10 10" xfId="22981" xr:uid="{00000000-0005-0000-0000-0000C6590000}"/>
    <cellStyle name="Total 8 2 10 10 2" xfId="22982" xr:uid="{00000000-0005-0000-0000-0000C7590000}"/>
    <cellStyle name="Total 8 2 10 11" xfId="22983" xr:uid="{00000000-0005-0000-0000-0000C8590000}"/>
    <cellStyle name="Total 8 2 10 11 2" xfId="22984" xr:uid="{00000000-0005-0000-0000-0000C9590000}"/>
    <cellStyle name="Total 8 2 10 12" xfId="22985" xr:uid="{00000000-0005-0000-0000-0000CA590000}"/>
    <cellStyle name="Total 8 2 10 12 2" xfId="22986" xr:uid="{00000000-0005-0000-0000-0000CB590000}"/>
    <cellStyle name="Total 8 2 10 13" xfId="22987" xr:uid="{00000000-0005-0000-0000-0000CC590000}"/>
    <cellStyle name="Total 8 2 10 13 2" xfId="22988" xr:uid="{00000000-0005-0000-0000-0000CD590000}"/>
    <cellStyle name="Total 8 2 10 14" xfId="22989" xr:uid="{00000000-0005-0000-0000-0000CE590000}"/>
    <cellStyle name="Total 8 2 10 14 2" xfId="22990" xr:uid="{00000000-0005-0000-0000-0000CF590000}"/>
    <cellStyle name="Total 8 2 10 15" xfId="22991" xr:uid="{00000000-0005-0000-0000-0000D0590000}"/>
    <cellStyle name="Total 8 2 10 15 2" xfId="22992" xr:uid="{00000000-0005-0000-0000-0000D1590000}"/>
    <cellStyle name="Total 8 2 10 16" xfId="22993" xr:uid="{00000000-0005-0000-0000-0000D2590000}"/>
    <cellStyle name="Total 8 2 10 16 2" xfId="22994" xr:uid="{00000000-0005-0000-0000-0000D3590000}"/>
    <cellStyle name="Total 8 2 10 17" xfId="22995" xr:uid="{00000000-0005-0000-0000-0000D4590000}"/>
    <cellStyle name="Total 8 2 10 17 2" xfId="22996" xr:uid="{00000000-0005-0000-0000-0000D5590000}"/>
    <cellStyle name="Total 8 2 10 18" xfId="22997" xr:uid="{00000000-0005-0000-0000-0000D6590000}"/>
    <cellStyle name="Total 8 2 10 2" xfId="22998" xr:uid="{00000000-0005-0000-0000-0000D7590000}"/>
    <cellStyle name="Total 8 2 10 2 2" xfId="22999" xr:uid="{00000000-0005-0000-0000-0000D8590000}"/>
    <cellStyle name="Total 8 2 10 3" xfId="23000" xr:uid="{00000000-0005-0000-0000-0000D9590000}"/>
    <cellStyle name="Total 8 2 10 3 2" xfId="23001" xr:uid="{00000000-0005-0000-0000-0000DA590000}"/>
    <cellStyle name="Total 8 2 10 4" xfId="23002" xr:uid="{00000000-0005-0000-0000-0000DB590000}"/>
    <cellStyle name="Total 8 2 10 4 2" xfId="23003" xr:uid="{00000000-0005-0000-0000-0000DC590000}"/>
    <cellStyle name="Total 8 2 10 5" xfId="23004" xr:uid="{00000000-0005-0000-0000-0000DD590000}"/>
    <cellStyle name="Total 8 2 10 5 2" xfId="23005" xr:uid="{00000000-0005-0000-0000-0000DE590000}"/>
    <cellStyle name="Total 8 2 10 6" xfId="23006" xr:uid="{00000000-0005-0000-0000-0000DF590000}"/>
    <cellStyle name="Total 8 2 10 6 2" xfId="23007" xr:uid="{00000000-0005-0000-0000-0000E0590000}"/>
    <cellStyle name="Total 8 2 10 7" xfId="23008" xr:uid="{00000000-0005-0000-0000-0000E1590000}"/>
    <cellStyle name="Total 8 2 10 7 2" xfId="23009" xr:uid="{00000000-0005-0000-0000-0000E2590000}"/>
    <cellStyle name="Total 8 2 10 8" xfId="23010" xr:uid="{00000000-0005-0000-0000-0000E3590000}"/>
    <cellStyle name="Total 8 2 10 8 2" xfId="23011" xr:uid="{00000000-0005-0000-0000-0000E4590000}"/>
    <cellStyle name="Total 8 2 10 9" xfId="23012" xr:uid="{00000000-0005-0000-0000-0000E5590000}"/>
    <cellStyle name="Total 8 2 10 9 2" xfId="23013" xr:uid="{00000000-0005-0000-0000-0000E6590000}"/>
    <cellStyle name="Total 8 2 11" xfId="23014" xr:uid="{00000000-0005-0000-0000-0000E7590000}"/>
    <cellStyle name="Total 8 2 11 10" xfId="23015" xr:uid="{00000000-0005-0000-0000-0000E8590000}"/>
    <cellStyle name="Total 8 2 11 10 2" xfId="23016" xr:uid="{00000000-0005-0000-0000-0000E9590000}"/>
    <cellStyle name="Total 8 2 11 11" xfId="23017" xr:uid="{00000000-0005-0000-0000-0000EA590000}"/>
    <cellStyle name="Total 8 2 11 11 2" xfId="23018" xr:uid="{00000000-0005-0000-0000-0000EB590000}"/>
    <cellStyle name="Total 8 2 11 12" xfId="23019" xr:uid="{00000000-0005-0000-0000-0000EC590000}"/>
    <cellStyle name="Total 8 2 11 12 2" xfId="23020" xr:uid="{00000000-0005-0000-0000-0000ED590000}"/>
    <cellStyle name="Total 8 2 11 13" xfId="23021" xr:uid="{00000000-0005-0000-0000-0000EE590000}"/>
    <cellStyle name="Total 8 2 11 13 2" xfId="23022" xr:uid="{00000000-0005-0000-0000-0000EF590000}"/>
    <cellStyle name="Total 8 2 11 14" xfId="23023" xr:uid="{00000000-0005-0000-0000-0000F0590000}"/>
    <cellStyle name="Total 8 2 11 14 2" xfId="23024" xr:uid="{00000000-0005-0000-0000-0000F1590000}"/>
    <cellStyle name="Total 8 2 11 15" xfId="23025" xr:uid="{00000000-0005-0000-0000-0000F2590000}"/>
    <cellStyle name="Total 8 2 11 15 2" xfId="23026" xr:uid="{00000000-0005-0000-0000-0000F3590000}"/>
    <cellStyle name="Total 8 2 11 16" xfId="23027" xr:uid="{00000000-0005-0000-0000-0000F4590000}"/>
    <cellStyle name="Total 8 2 11 2" xfId="23028" xr:uid="{00000000-0005-0000-0000-0000F5590000}"/>
    <cellStyle name="Total 8 2 11 2 2" xfId="23029" xr:uid="{00000000-0005-0000-0000-0000F6590000}"/>
    <cellStyle name="Total 8 2 11 3" xfId="23030" xr:uid="{00000000-0005-0000-0000-0000F7590000}"/>
    <cellStyle name="Total 8 2 11 3 2" xfId="23031" xr:uid="{00000000-0005-0000-0000-0000F8590000}"/>
    <cellStyle name="Total 8 2 11 4" xfId="23032" xr:uid="{00000000-0005-0000-0000-0000F9590000}"/>
    <cellStyle name="Total 8 2 11 4 2" xfId="23033" xr:uid="{00000000-0005-0000-0000-0000FA590000}"/>
    <cellStyle name="Total 8 2 11 5" xfId="23034" xr:uid="{00000000-0005-0000-0000-0000FB590000}"/>
    <cellStyle name="Total 8 2 11 5 2" xfId="23035" xr:uid="{00000000-0005-0000-0000-0000FC590000}"/>
    <cellStyle name="Total 8 2 11 6" xfId="23036" xr:uid="{00000000-0005-0000-0000-0000FD590000}"/>
    <cellStyle name="Total 8 2 11 6 2" xfId="23037" xr:uid="{00000000-0005-0000-0000-0000FE590000}"/>
    <cellStyle name="Total 8 2 11 7" xfId="23038" xr:uid="{00000000-0005-0000-0000-0000FF590000}"/>
    <cellStyle name="Total 8 2 11 7 2" xfId="23039" xr:uid="{00000000-0005-0000-0000-0000005A0000}"/>
    <cellStyle name="Total 8 2 11 8" xfId="23040" xr:uid="{00000000-0005-0000-0000-0000015A0000}"/>
    <cellStyle name="Total 8 2 11 8 2" xfId="23041" xr:uid="{00000000-0005-0000-0000-0000025A0000}"/>
    <cellStyle name="Total 8 2 11 9" xfId="23042" xr:uid="{00000000-0005-0000-0000-0000035A0000}"/>
    <cellStyle name="Total 8 2 11 9 2" xfId="23043" xr:uid="{00000000-0005-0000-0000-0000045A0000}"/>
    <cellStyle name="Total 8 2 12" xfId="23044" xr:uid="{00000000-0005-0000-0000-0000055A0000}"/>
    <cellStyle name="Total 8 2 12 10" xfId="23045" xr:uid="{00000000-0005-0000-0000-0000065A0000}"/>
    <cellStyle name="Total 8 2 12 10 2" xfId="23046" xr:uid="{00000000-0005-0000-0000-0000075A0000}"/>
    <cellStyle name="Total 8 2 12 11" xfId="23047" xr:uid="{00000000-0005-0000-0000-0000085A0000}"/>
    <cellStyle name="Total 8 2 12 11 2" xfId="23048" xr:uid="{00000000-0005-0000-0000-0000095A0000}"/>
    <cellStyle name="Total 8 2 12 12" xfId="23049" xr:uid="{00000000-0005-0000-0000-00000A5A0000}"/>
    <cellStyle name="Total 8 2 12 12 2" xfId="23050" xr:uid="{00000000-0005-0000-0000-00000B5A0000}"/>
    <cellStyle name="Total 8 2 12 13" xfId="23051" xr:uid="{00000000-0005-0000-0000-00000C5A0000}"/>
    <cellStyle name="Total 8 2 12 13 2" xfId="23052" xr:uid="{00000000-0005-0000-0000-00000D5A0000}"/>
    <cellStyle name="Total 8 2 12 14" xfId="23053" xr:uid="{00000000-0005-0000-0000-00000E5A0000}"/>
    <cellStyle name="Total 8 2 12 14 2" xfId="23054" xr:uid="{00000000-0005-0000-0000-00000F5A0000}"/>
    <cellStyle name="Total 8 2 12 15" xfId="23055" xr:uid="{00000000-0005-0000-0000-0000105A0000}"/>
    <cellStyle name="Total 8 2 12 15 2" xfId="23056" xr:uid="{00000000-0005-0000-0000-0000115A0000}"/>
    <cellStyle name="Total 8 2 12 16" xfId="23057" xr:uid="{00000000-0005-0000-0000-0000125A0000}"/>
    <cellStyle name="Total 8 2 12 2" xfId="23058" xr:uid="{00000000-0005-0000-0000-0000135A0000}"/>
    <cellStyle name="Total 8 2 12 2 2" xfId="23059" xr:uid="{00000000-0005-0000-0000-0000145A0000}"/>
    <cellStyle name="Total 8 2 12 3" xfId="23060" xr:uid="{00000000-0005-0000-0000-0000155A0000}"/>
    <cellStyle name="Total 8 2 12 3 2" xfId="23061" xr:uid="{00000000-0005-0000-0000-0000165A0000}"/>
    <cellStyle name="Total 8 2 12 4" xfId="23062" xr:uid="{00000000-0005-0000-0000-0000175A0000}"/>
    <cellStyle name="Total 8 2 12 4 2" xfId="23063" xr:uid="{00000000-0005-0000-0000-0000185A0000}"/>
    <cellStyle name="Total 8 2 12 5" xfId="23064" xr:uid="{00000000-0005-0000-0000-0000195A0000}"/>
    <cellStyle name="Total 8 2 12 5 2" xfId="23065" xr:uid="{00000000-0005-0000-0000-00001A5A0000}"/>
    <cellStyle name="Total 8 2 12 6" xfId="23066" xr:uid="{00000000-0005-0000-0000-00001B5A0000}"/>
    <cellStyle name="Total 8 2 12 6 2" xfId="23067" xr:uid="{00000000-0005-0000-0000-00001C5A0000}"/>
    <cellStyle name="Total 8 2 12 7" xfId="23068" xr:uid="{00000000-0005-0000-0000-00001D5A0000}"/>
    <cellStyle name="Total 8 2 12 7 2" xfId="23069" xr:uid="{00000000-0005-0000-0000-00001E5A0000}"/>
    <cellStyle name="Total 8 2 12 8" xfId="23070" xr:uid="{00000000-0005-0000-0000-00001F5A0000}"/>
    <cellStyle name="Total 8 2 12 8 2" xfId="23071" xr:uid="{00000000-0005-0000-0000-0000205A0000}"/>
    <cellStyle name="Total 8 2 12 9" xfId="23072" xr:uid="{00000000-0005-0000-0000-0000215A0000}"/>
    <cellStyle name="Total 8 2 12 9 2" xfId="23073" xr:uid="{00000000-0005-0000-0000-0000225A0000}"/>
    <cellStyle name="Total 8 2 13" xfId="23074" xr:uid="{00000000-0005-0000-0000-0000235A0000}"/>
    <cellStyle name="Total 8 2 13 10" xfId="23075" xr:uid="{00000000-0005-0000-0000-0000245A0000}"/>
    <cellStyle name="Total 8 2 13 10 2" xfId="23076" xr:uid="{00000000-0005-0000-0000-0000255A0000}"/>
    <cellStyle name="Total 8 2 13 11" xfId="23077" xr:uid="{00000000-0005-0000-0000-0000265A0000}"/>
    <cellStyle name="Total 8 2 13 11 2" xfId="23078" xr:uid="{00000000-0005-0000-0000-0000275A0000}"/>
    <cellStyle name="Total 8 2 13 12" xfId="23079" xr:uid="{00000000-0005-0000-0000-0000285A0000}"/>
    <cellStyle name="Total 8 2 13 12 2" xfId="23080" xr:uid="{00000000-0005-0000-0000-0000295A0000}"/>
    <cellStyle name="Total 8 2 13 13" xfId="23081" xr:uid="{00000000-0005-0000-0000-00002A5A0000}"/>
    <cellStyle name="Total 8 2 13 13 2" xfId="23082" xr:uid="{00000000-0005-0000-0000-00002B5A0000}"/>
    <cellStyle name="Total 8 2 13 14" xfId="23083" xr:uid="{00000000-0005-0000-0000-00002C5A0000}"/>
    <cellStyle name="Total 8 2 13 14 2" xfId="23084" xr:uid="{00000000-0005-0000-0000-00002D5A0000}"/>
    <cellStyle name="Total 8 2 13 15" xfId="23085" xr:uid="{00000000-0005-0000-0000-00002E5A0000}"/>
    <cellStyle name="Total 8 2 13 2" xfId="23086" xr:uid="{00000000-0005-0000-0000-00002F5A0000}"/>
    <cellStyle name="Total 8 2 13 2 2" xfId="23087" xr:uid="{00000000-0005-0000-0000-0000305A0000}"/>
    <cellStyle name="Total 8 2 13 3" xfId="23088" xr:uid="{00000000-0005-0000-0000-0000315A0000}"/>
    <cellStyle name="Total 8 2 13 3 2" xfId="23089" xr:uid="{00000000-0005-0000-0000-0000325A0000}"/>
    <cellStyle name="Total 8 2 13 4" xfId="23090" xr:uid="{00000000-0005-0000-0000-0000335A0000}"/>
    <cellStyle name="Total 8 2 13 4 2" xfId="23091" xr:uid="{00000000-0005-0000-0000-0000345A0000}"/>
    <cellStyle name="Total 8 2 13 5" xfId="23092" xr:uid="{00000000-0005-0000-0000-0000355A0000}"/>
    <cellStyle name="Total 8 2 13 5 2" xfId="23093" xr:uid="{00000000-0005-0000-0000-0000365A0000}"/>
    <cellStyle name="Total 8 2 13 6" xfId="23094" xr:uid="{00000000-0005-0000-0000-0000375A0000}"/>
    <cellStyle name="Total 8 2 13 6 2" xfId="23095" xr:uid="{00000000-0005-0000-0000-0000385A0000}"/>
    <cellStyle name="Total 8 2 13 7" xfId="23096" xr:uid="{00000000-0005-0000-0000-0000395A0000}"/>
    <cellStyle name="Total 8 2 13 7 2" xfId="23097" xr:uid="{00000000-0005-0000-0000-00003A5A0000}"/>
    <cellStyle name="Total 8 2 13 8" xfId="23098" xr:uid="{00000000-0005-0000-0000-00003B5A0000}"/>
    <cellStyle name="Total 8 2 13 8 2" xfId="23099" xr:uid="{00000000-0005-0000-0000-00003C5A0000}"/>
    <cellStyle name="Total 8 2 13 9" xfId="23100" xr:uid="{00000000-0005-0000-0000-00003D5A0000}"/>
    <cellStyle name="Total 8 2 13 9 2" xfId="23101" xr:uid="{00000000-0005-0000-0000-00003E5A0000}"/>
    <cellStyle name="Total 8 2 14" xfId="23102" xr:uid="{00000000-0005-0000-0000-00003F5A0000}"/>
    <cellStyle name="Total 8 2 14 2" xfId="23103" xr:uid="{00000000-0005-0000-0000-0000405A0000}"/>
    <cellStyle name="Total 8 2 15" xfId="23104" xr:uid="{00000000-0005-0000-0000-0000415A0000}"/>
    <cellStyle name="Total 8 2 15 2" xfId="23105" xr:uid="{00000000-0005-0000-0000-0000425A0000}"/>
    <cellStyle name="Total 8 2 16" xfId="23106" xr:uid="{00000000-0005-0000-0000-0000435A0000}"/>
    <cellStyle name="Total 8 2 16 2" xfId="23107" xr:uid="{00000000-0005-0000-0000-0000445A0000}"/>
    <cellStyle name="Total 8 2 17" xfId="23108" xr:uid="{00000000-0005-0000-0000-0000455A0000}"/>
    <cellStyle name="Total 8 2 17 2" xfId="23109" xr:uid="{00000000-0005-0000-0000-0000465A0000}"/>
    <cellStyle name="Total 8 2 18" xfId="23110" xr:uid="{00000000-0005-0000-0000-0000475A0000}"/>
    <cellStyle name="Total 8 2 18 2" xfId="23111" xr:uid="{00000000-0005-0000-0000-0000485A0000}"/>
    <cellStyle name="Total 8 2 19" xfId="23112" xr:uid="{00000000-0005-0000-0000-0000495A0000}"/>
    <cellStyle name="Total 8 2 19 2" xfId="23113" xr:uid="{00000000-0005-0000-0000-00004A5A0000}"/>
    <cellStyle name="Total 8 2 2" xfId="23114" xr:uid="{00000000-0005-0000-0000-00004B5A0000}"/>
    <cellStyle name="Total 8 2 2 10" xfId="23115" xr:uid="{00000000-0005-0000-0000-00004C5A0000}"/>
    <cellStyle name="Total 8 2 2 10 2" xfId="23116" xr:uid="{00000000-0005-0000-0000-00004D5A0000}"/>
    <cellStyle name="Total 8 2 2 11" xfId="23117" xr:uid="{00000000-0005-0000-0000-00004E5A0000}"/>
    <cellStyle name="Total 8 2 2 11 2" xfId="23118" xr:uid="{00000000-0005-0000-0000-00004F5A0000}"/>
    <cellStyle name="Total 8 2 2 12" xfId="23119" xr:uid="{00000000-0005-0000-0000-0000505A0000}"/>
    <cellStyle name="Total 8 2 2 12 2" xfId="23120" xr:uid="{00000000-0005-0000-0000-0000515A0000}"/>
    <cellStyle name="Total 8 2 2 13" xfId="23121" xr:uid="{00000000-0005-0000-0000-0000525A0000}"/>
    <cellStyle name="Total 8 2 2 13 2" xfId="23122" xr:uid="{00000000-0005-0000-0000-0000535A0000}"/>
    <cellStyle name="Total 8 2 2 14" xfId="23123" xr:uid="{00000000-0005-0000-0000-0000545A0000}"/>
    <cellStyle name="Total 8 2 2 14 2" xfId="23124" xr:uid="{00000000-0005-0000-0000-0000555A0000}"/>
    <cellStyle name="Total 8 2 2 15" xfId="23125" xr:uid="{00000000-0005-0000-0000-0000565A0000}"/>
    <cellStyle name="Total 8 2 2 15 2" xfId="23126" xr:uid="{00000000-0005-0000-0000-0000575A0000}"/>
    <cellStyle name="Total 8 2 2 16" xfId="23127" xr:uid="{00000000-0005-0000-0000-0000585A0000}"/>
    <cellStyle name="Total 8 2 2 16 2" xfId="23128" xr:uid="{00000000-0005-0000-0000-0000595A0000}"/>
    <cellStyle name="Total 8 2 2 17" xfId="23129" xr:uid="{00000000-0005-0000-0000-00005A5A0000}"/>
    <cellStyle name="Total 8 2 2 17 2" xfId="23130" xr:uid="{00000000-0005-0000-0000-00005B5A0000}"/>
    <cellStyle name="Total 8 2 2 18" xfId="23131" xr:uid="{00000000-0005-0000-0000-00005C5A0000}"/>
    <cellStyle name="Total 8 2 2 18 2" xfId="23132" xr:uid="{00000000-0005-0000-0000-00005D5A0000}"/>
    <cellStyle name="Total 8 2 2 19" xfId="23133" xr:uid="{00000000-0005-0000-0000-00005E5A0000}"/>
    <cellStyle name="Total 8 2 2 19 2" xfId="23134" xr:uid="{00000000-0005-0000-0000-00005F5A0000}"/>
    <cellStyle name="Total 8 2 2 2" xfId="23135" xr:uid="{00000000-0005-0000-0000-0000605A0000}"/>
    <cellStyle name="Total 8 2 2 2 10" xfId="23136" xr:uid="{00000000-0005-0000-0000-0000615A0000}"/>
    <cellStyle name="Total 8 2 2 2 10 2" xfId="23137" xr:uid="{00000000-0005-0000-0000-0000625A0000}"/>
    <cellStyle name="Total 8 2 2 2 11" xfId="23138" xr:uid="{00000000-0005-0000-0000-0000635A0000}"/>
    <cellStyle name="Total 8 2 2 2 11 2" xfId="23139" xr:uid="{00000000-0005-0000-0000-0000645A0000}"/>
    <cellStyle name="Total 8 2 2 2 12" xfId="23140" xr:uid="{00000000-0005-0000-0000-0000655A0000}"/>
    <cellStyle name="Total 8 2 2 2 12 2" xfId="23141" xr:uid="{00000000-0005-0000-0000-0000665A0000}"/>
    <cellStyle name="Total 8 2 2 2 13" xfId="23142" xr:uid="{00000000-0005-0000-0000-0000675A0000}"/>
    <cellStyle name="Total 8 2 2 2 13 2" xfId="23143" xr:uid="{00000000-0005-0000-0000-0000685A0000}"/>
    <cellStyle name="Total 8 2 2 2 14" xfId="23144" xr:uid="{00000000-0005-0000-0000-0000695A0000}"/>
    <cellStyle name="Total 8 2 2 2 14 2" xfId="23145" xr:uid="{00000000-0005-0000-0000-00006A5A0000}"/>
    <cellStyle name="Total 8 2 2 2 15" xfId="23146" xr:uid="{00000000-0005-0000-0000-00006B5A0000}"/>
    <cellStyle name="Total 8 2 2 2 15 2" xfId="23147" xr:uid="{00000000-0005-0000-0000-00006C5A0000}"/>
    <cellStyle name="Total 8 2 2 2 16" xfId="23148" xr:uid="{00000000-0005-0000-0000-00006D5A0000}"/>
    <cellStyle name="Total 8 2 2 2 16 2" xfId="23149" xr:uid="{00000000-0005-0000-0000-00006E5A0000}"/>
    <cellStyle name="Total 8 2 2 2 17" xfId="23150" xr:uid="{00000000-0005-0000-0000-00006F5A0000}"/>
    <cellStyle name="Total 8 2 2 2 17 2" xfId="23151" xr:uid="{00000000-0005-0000-0000-0000705A0000}"/>
    <cellStyle name="Total 8 2 2 2 18" xfId="23152" xr:uid="{00000000-0005-0000-0000-0000715A0000}"/>
    <cellStyle name="Total 8 2 2 2 18 2" xfId="23153" xr:uid="{00000000-0005-0000-0000-0000725A0000}"/>
    <cellStyle name="Total 8 2 2 2 19" xfId="23154" xr:uid="{00000000-0005-0000-0000-0000735A0000}"/>
    <cellStyle name="Total 8 2 2 2 2" xfId="23155" xr:uid="{00000000-0005-0000-0000-0000745A0000}"/>
    <cellStyle name="Total 8 2 2 2 2 2" xfId="23156" xr:uid="{00000000-0005-0000-0000-0000755A0000}"/>
    <cellStyle name="Total 8 2 2 2 3" xfId="23157" xr:uid="{00000000-0005-0000-0000-0000765A0000}"/>
    <cellStyle name="Total 8 2 2 2 3 2" xfId="23158" xr:uid="{00000000-0005-0000-0000-0000775A0000}"/>
    <cellStyle name="Total 8 2 2 2 4" xfId="23159" xr:uid="{00000000-0005-0000-0000-0000785A0000}"/>
    <cellStyle name="Total 8 2 2 2 4 2" xfId="23160" xr:uid="{00000000-0005-0000-0000-0000795A0000}"/>
    <cellStyle name="Total 8 2 2 2 5" xfId="23161" xr:uid="{00000000-0005-0000-0000-00007A5A0000}"/>
    <cellStyle name="Total 8 2 2 2 5 2" xfId="23162" xr:uid="{00000000-0005-0000-0000-00007B5A0000}"/>
    <cellStyle name="Total 8 2 2 2 6" xfId="23163" xr:uid="{00000000-0005-0000-0000-00007C5A0000}"/>
    <cellStyle name="Total 8 2 2 2 6 2" xfId="23164" xr:uid="{00000000-0005-0000-0000-00007D5A0000}"/>
    <cellStyle name="Total 8 2 2 2 7" xfId="23165" xr:uid="{00000000-0005-0000-0000-00007E5A0000}"/>
    <cellStyle name="Total 8 2 2 2 7 2" xfId="23166" xr:uid="{00000000-0005-0000-0000-00007F5A0000}"/>
    <cellStyle name="Total 8 2 2 2 8" xfId="23167" xr:uid="{00000000-0005-0000-0000-0000805A0000}"/>
    <cellStyle name="Total 8 2 2 2 8 2" xfId="23168" xr:uid="{00000000-0005-0000-0000-0000815A0000}"/>
    <cellStyle name="Total 8 2 2 2 9" xfId="23169" xr:uid="{00000000-0005-0000-0000-0000825A0000}"/>
    <cellStyle name="Total 8 2 2 2 9 2" xfId="23170" xr:uid="{00000000-0005-0000-0000-0000835A0000}"/>
    <cellStyle name="Total 8 2 2 20" xfId="23171" xr:uid="{00000000-0005-0000-0000-0000845A0000}"/>
    <cellStyle name="Total 8 2 2 3" xfId="23172" xr:uid="{00000000-0005-0000-0000-0000855A0000}"/>
    <cellStyle name="Total 8 2 2 3 10" xfId="23173" xr:uid="{00000000-0005-0000-0000-0000865A0000}"/>
    <cellStyle name="Total 8 2 2 3 10 2" xfId="23174" xr:uid="{00000000-0005-0000-0000-0000875A0000}"/>
    <cellStyle name="Total 8 2 2 3 11" xfId="23175" xr:uid="{00000000-0005-0000-0000-0000885A0000}"/>
    <cellStyle name="Total 8 2 2 3 11 2" xfId="23176" xr:uid="{00000000-0005-0000-0000-0000895A0000}"/>
    <cellStyle name="Total 8 2 2 3 12" xfId="23177" xr:uid="{00000000-0005-0000-0000-00008A5A0000}"/>
    <cellStyle name="Total 8 2 2 3 12 2" xfId="23178" xr:uid="{00000000-0005-0000-0000-00008B5A0000}"/>
    <cellStyle name="Total 8 2 2 3 13" xfId="23179" xr:uid="{00000000-0005-0000-0000-00008C5A0000}"/>
    <cellStyle name="Total 8 2 2 3 13 2" xfId="23180" xr:uid="{00000000-0005-0000-0000-00008D5A0000}"/>
    <cellStyle name="Total 8 2 2 3 14" xfId="23181" xr:uid="{00000000-0005-0000-0000-00008E5A0000}"/>
    <cellStyle name="Total 8 2 2 3 14 2" xfId="23182" xr:uid="{00000000-0005-0000-0000-00008F5A0000}"/>
    <cellStyle name="Total 8 2 2 3 15" xfId="23183" xr:uid="{00000000-0005-0000-0000-0000905A0000}"/>
    <cellStyle name="Total 8 2 2 3 15 2" xfId="23184" xr:uid="{00000000-0005-0000-0000-0000915A0000}"/>
    <cellStyle name="Total 8 2 2 3 16" xfId="23185" xr:uid="{00000000-0005-0000-0000-0000925A0000}"/>
    <cellStyle name="Total 8 2 2 3 16 2" xfId="23186" xr:uid="{00000000-0005-0000-0000-0000935A0000}"/>
    <cellStyle name="Total 8 2 2 3 17" xfId="23187" xr:uid="{00000000-0005-0000-0000-0000945A0000}"/>
    <cellStyle name="Total 8 2 2 3 17 2" xfId="23188" xr:uid="{00000000-0005-0000-0000-0000955A0000}"/>
    <cellStyle name="Total 8 2 2 3 18" xfId="23189" xr:uid="{00000000-0005-0000-0000-0000965A0000}"/>
    <cellStyle name="Total 8 2 2 3 18 2" xfId="23190" xr:uid="{00000000-0005-0000-0000-0000975A0000}"/>
    <cellStyle name="Total 8 2 2 3 19" xfId="23191" xr:uid="{00000000-0005-0000-0000-0000985A0000}"/>
    <cellStyle name="Total 8 2 2 3 2" xfId="23192" xr:uid="{00000000-0005-0000-0000-0000995A0000}"/>
    <cellStyle name="Total 8 2 2 3 2 2" xfId="23193" xr:uid="{00000000-0005-0000-0000-00009A5A0000}"/>
    <cellStyle name="Total 8 2 2 3 3" xfId="23194" xr:uid="{00000000-0005-0000-0000-00009B5A0000}"/>
    <cellStyle name="Total 8 2 2 3 3 2" xfId="23195" xr:uid="{00000000-0005-0000-0000-00009C5A0000}"/>
    <cellStyle name="Total 8 2 2 3 4" xfId="23196" xr:uid="{00000000-0005-0000-0000-00009D5A0000}"/>
    <cellStyle name="Total 8 2 2 3 4 2" xfId="23197" xr:uid="{00000000-0005-0000-0000-00009E5A0000}"/>
    <cellStyle name="Total 8 2 2 3 5" xfId="23198" xr:uid="{00000000-0005-0000-0000-00009F5A0000}"/>
    <cellStyle name="Total 8 2 2 3 5 2" xfId="23199" xr:uid="{00000000-0005-0000-0000-0000A05A0000}"/>
    <cellStyle name="Total 8 2 2 3 6" xfId="23200" xr:uid="{00000000-0005-0000-0000-0000A15A0000}"/>
    <cellStyle name="Total 8 2 2 3 6 2" xfId="23201" xr:uid="{00000000-0005-0000-0000-0000A25A0000}"/>
    <cellStyle name="Total 8 2 2 3 7" xfId="23202" xr:uid="{00000000-0005-0000-0000-0000A35A0000}"/>
    <cellStyle name="Total 8 2 2 3 7 2" xfId="23203" xr:uid="{00000000-0005-0000-0000-0000A45A0000}"/>
    <cellStyle name="Total 8 2 2 3 8" xfId="23204" xr:uid="{00000000-0005-0000-0000-0000A55A0000}"/>
    <cellStyle name="Total 8 2 2 3 8 2" xfId="23205" xr:uid="{00000000-0005-0000-0000-0000A65A0000}"/>
    <cellStyle name="Total 8 2 2 3 9" xfId="23206" xr:uid="{00000000-0005-0000-0000-0000A75A0000}"/>
    <cellStyle name="Total 8 2 2 3 9 2" xfId="23207" xr:uid="{00000000-0005-0000-0000-0000A85A0000}"/>
    <cellStyle name="Total 8 2 2 4" xfId="23208" xr:uid="{00000000-0005-0000-0000-0000A95A0000}"/>
    <cellStyle name="Total 8 2 2 4 10" xfId="23209" xr:uid="{00000000-0005-0000-0000-0000AA5A0000}"/>
    <cellStyle name="Total 8 2 2 4 10 2" xfId="23210" xr:uid="{00000000-0005-0000-0000-0000AB5A0000}"/>
    <cellStyle name="Total 8 2 2 4 11" xfId="23211" xr:uid="{00000000-0005-0000-0000-0000AC5A0000}"/>
    <cellStyle name="Total 8 2 2 4 11 2" xfId="23212" xr:uid="{00000000-0005-0000-0000-0000AD5A0000}"/>
    <cellStyle name="Total 8 2 2 4 12" xfId="23213" xr:uid="{00000000-0005-0000-0000-0000AE5A0000}"/>
    <cellStyle name="Total 8 2 2 4 12 2" xfId="23214" xr:uid="{00000000-0005-0000-0000-0000AF5A0000}"/>
    <cellStyle name="Total 8 2 2 4 13" xfId="23215" xr:uid="{00000000-0005-0000-0000-0000B05A0000}"/>
    <cellStyle name="Total 8 2 2 4 13 2" xfId="23216" xr:uid="{00000000-0005-0000-0000-0000B15A0000}"/>
    <cellStyle name="Total 8 2 2 4 14" xfId="23217" xr:uid="{00000000-0005-0000-0000-0000B25A0000}"/>
    <cellStyle name="Total 8 2 2 4 14 2" xfId="23218" xr:uid="{00000000-0005-0000-0000-0000B35A0000}"/>
    <cellStyle name="Total 8 2 2 4 15" xfId="23219" xr:uid="{00000000-0005-0000-0000-0000B45A0000}"/>
    <cellStyle name="Total 8 2 2 4 15 2" xfId="23220" xr:uid="{00000000-0005-0000-0000-0000B55A0000}"/>
    <cellStyle name="Total 8 2 2 4 16" xfId="23221" xr:uid="{00000000-0005-0000-0000-0000B65A0000}"/>
    <cellStyle name="Total 8 2 2 4 2" xfId="23222" xr:uid="{00000000-0005-0000-0000-0000B75A0000}"/>
    <cellStyle name="Total 8 2 2 4 2 2" xfId="23223" xr:uid="{00000000-0005-0000-0000-0000B85A0000}"/>
    <cellStyle name="Total 8 2 2 4 3" xfId="23224" xr:uid="{00000000-0005-0000-0000-0000B95A0000}"/>
    <cellStyle name="Total 8 2 2 4 3 2" xfId="23225" xr:uid="{00000000-0005-0000-0000-0000BA5A0000}"/>
    <cellStyle name="Total 8 2 2 4 4" xfId="23226" xr:uid="{00000000-0005-0000-0000-0000BB5A0000}"/>
    <cellStyle name="Total 8 2 2 4 4 2" xfId="23227" xr:uid="{00000000-0005-0000-0000-0000BC5A0000}"/>
    <cellStyle name="Total 8 2 2 4 5" xfId="23228" xr:uid="{00000000-0005-0000-0000-0000BD5A0000}"/>
    <cellStyle name="Total 8 2 2 4 5 2" xfId="23229" xr:uid="{00000000-0005-0000-0000-0000BE5A0000}"/>
    <cellStyle name="Total 8 2 2 4 6" xfId="23230" xr:uid="{00000000-0005-0000-0000-0000BF5A0000}"/>
    <cellStyle name="Total 8 2 2 4 6 2" xfId="23231" xr:uid="{00000000-0005-0000-0000-0000C05A0000}"/>
    <cellStyle name="Total 8 2 2 4 7" xfId="23232" xr:uid="{00000000-0005-0000-0000-0000C15A0000}"/>
    <cellStyle name="Total 8 2 2 4 7 2" xfId="23233" xr:uid="{00000000-0005-0000-0000-0000C25A0000}"/>
    <cellStyle name="Total 8 2 2 4 8" xfId="23234" xr:uid="{00000000-0005-0000-0000-0000C35A0000}"/>
    <cellStyle name="Total 8 2 2 4 8 2" xfId="23235" xr:uid="{00000000-0005-0000-0000-0000C45A0000}"/>
    <cellStyle name="Total 8 2 2 4 9" xfId="23236" xr:uid="{00000000-0005-0000-0000-0000C55A0000}"/>
    <cellStyle name="Total 8 2 2 4 9 2" xfId="23237" xr:uid="{00000000-0005-0000-0000-0000C65A0000}"/>
    <cellStyle name="Total 8 2 2 5" xfId="23238" xr:uid="{00000000-0005-0000-0000-0000C75A0000}"/>
    <cellStyle name="Total 8 2 2 5 10" xfId="23239" xr:uid="{00000000-0005-0000-0000-0000C85A0000}"/>
    <cellStyle name="Total 8 2 2 5 10 2" xfId="23240" xr:uid="{00000000-0005-0000-0000-0000C95A0000}"/>
    <cellStyle name="Total 8 2 2 5 11" xfId="23241" xr:uid="{00000000-0005-0000-0000-0000CA5A0000}"/>
    <cellStyle name="Total 8 2 2 5 11 2" xfId="23242" xr:uid="{00000000-0005-0000-0000-0000CB5A0000}"/>
    <cellStyle name="Total 8 2 2 5 12" xfId="23243" xr:uid="{00000000-0005-0000-0000-0000CC5A0000}"/>
    <cellStyle name="Total 8 2 2 5 12 2" xfId="23244" xr:uid="{00000000-0005-0000-0000-0000CD5A0000}"/>
    <cellStyle name="Total 8 2 2 5 13" xfId="23245" xr:uid="{00000000-0005-0000-0000-0000CE5A0000}"/>
    <cellStyle name="Total 8 2 2 5 13 2" xfId="23246" xr:uid="{00000000-0005-0000-0000-0000CF5A0000}"/>
    <cellStyle name="Total 8 2 2 5 14" xfId="23247" xr:uid="{00000000-0005-0000-0000-0000D05A0000}"/>
    <cellStyle name="Total 8 2 2 5 14 2" xfId="23248" xr:uid="{00000000-0005-0000-0000-0000D15A0000}"/>
    <cellStyle name="Total 8 2 2 5 15" xfId="23249" xr:uid="{00000000-0005-0000-0000-0000D25A0000}"/>
    <cellStyle name="Total 8 2 2 5 15 2" xfId="23250" xr:uid="{00000000-0005-0000-0000-0000D35A0000}"/>
    <cellStyle name="Total 8 2 2 5 16" xfId="23251" xr:uid="{00000000-0005-0000-0000-0000D45A0000}"/>
    <cellStyle name="Total 8 2 2 5 2" xfId="23252" xr:uid="{00000000-0005-0000-0000-0000D55A0000}"/>
    <cellStyle name="Total 8 2 2 5 2 2" xfId="23253" xr:uid="{00000000-0005-0000-0000-0000D65A0000}"/>
    <cellStyle name="Total 8 2 2 5 3" xfId="23254" xr:uid="{00000000-0005-0000-0000-0000D75A0000}"/>
    <cellStyle name="Total 8 2 2 5 3 2" xfId="23255" xr:uid="{00000000-0005-0000-0000-0000D85A0000}"/>
    <cellStyle name="Total 8 2 2 5 4" xfId="23256" xr:uid="{00000000-0005-0000-0000-0000D95A0000}"/>
    <cellStyle name="Total 8 2 2 5 4 2" xfId="23257" xr:uid="{00000000-0005-0000-0000-0000DA5A0000}"/>
    <cellStyle name="Total 8 2 2 5 5" xfId="23258" xr:uid="{00000000-0005-0000-0000-0000DB5A0000}"/>
    <cellStyle name="Total 8 2 2 5 5 2" xfId="23259" xr:uid="{00000000-0005-0000-0000-0000DC5A0000}"/>
    <cellStyle name="Total 8 2 2 5 6" xfId="23260" xr:uid="{00000000-0005-0000-0000-0000DD5A0000}"/>
    <cellStyle name="Total 8 2 2 5 6 2" xfId="23261" xr:uid="{00000000-0005-0000-0000-0000DE5A0000}"/>
    <cellStyle name="Total 8 2 2 5 7" xfId="23262" xr:uid="{00000000-0005-0000-0000-0000DF5A0000}"/>
    <cellStyle name="Total 8 2 2 5 7 2" xfId="23263" xr:uid="{00000000-0005-0000-0000-0000E05A0000}"/>
    <cellStyle name="Total 8 2 2 5 8" xfId="23264" xr:uid="{00000000-0005-0000-0000-0000E15A0000}"/>
    <cellStyle name="Total 8 2 2 5 8 2" xfId="23265" xr:uid="{00000000-0005-0000-0000-0000E25A0000}"/>
    <cellStyle name="Total 8 2 2 5 9" xfId="23266" xr:uid="{00000000-0005-0000-0000-0000E35A0000}"/>
    <cellStyle name="Total 8 2 2 5 9 2" xfId="23267" xr:uid="{00000000-0005-0000-0000-0000E45A0000}"/>
    <cellStyle name="Total 8 2 2 6" xfId="23268" xr:uid="{00000000-0005-0000-0000-0000E55A0000}"/>
    <cellStyle name="Total 8 2 2 6 10" xfId="23269" xr:uid="{00000000-0005-0000-0000-0000E65A0000}"/>
    <cellStyle name="Total 8 2 2 6 10 2" xfId="23270" xr:uid="{00000000-0005-0000-0000-0000E75A0000}"/>
    <cellStyle name="Total 8 2 2 6 11" xfId="23271" xr:uid="{00000000-0005-0000-0000-0000E85A0000}"/>
    <cellStyle name="Total 8 2 2 6 11 2" xfId="23272" xr:uid="{00000000-0005-0000-0000-0000E95A0000}"/>
    <cellStyle name="Total 8 2 2 6 12" xfId="23273" xr:uid="{00000000-0005-0000-0000-0000EA5A0000}"/>
    <cellStyle name="Total 8 2 2 6 12 2" xfId="23274" xr:uid="{00000000-0005-0000-0000-0000EB5A0000}"/>
    <cellStyle name="Total 8 2 2 6 13" xfId="23275" xr:uid="{00000000-0005-0000-0000-0000EC5A0000}"/>
    <cellStyle name="Total 8 2 2 6 13 2" xfId="23276" xr:uid="{00000000-0005-0000-0000-0000ED5A0000}"/>
    <cellStyle name="Total 8 2 2 6 14" xfId="23277" xr:uid="{00000000-0005-0000-0000-0000EE5A0000}"/>
    <cellStyle name="Total 8 2 2 6 14 2" xfId="23278" xr:uid="{00000000-0005-0000-0000-0000EF5A0000}"/>
    <cellStyle name="Total 8 2 2 6 15" xfId="23279" xr:uid="{00000000-0005-0000-0000-0000F05A0000}"/>
    <cellStyle name="Total 8 2 2 6 2" xfId="23280" xr:uid="{00000000-0005-0000-0000-0000F15A0000}"/>
    <cellStyle name="Total 8 2 2 6 2 2" xfId="23281" xr:uid="{00000000-0005-0000-0000-0000F25A0000}"/>
    <cellStyle name="Total 8 2 2 6 3" xfId="23282" xr:uid="{00000000-0005-0000-0000-0000F35A0000}"/>
    <cellStyle name="Total 8 2 2 6 3 2" xfId="23283" xr:uid="{00000000-0005-0000-0000-0000F45A0000}"/>
    <cellStyle name="Total 8 2 2 6 4" xfId="23284" xr:uid="{00000000-0005-0000-0000-0000F55A0000}"/>
    <cellStyle name="Total 8 2 2 6 4 2" xfId="23285" xr:uid="{00000000-0005-0000-0000-0000F65A0000}"/>
    <cellStyle name="Total 8 2 2 6 5" xfId="23286" xr:uid="{00000000-0005-0000-0000-0000F75A0000}"/>
    <cellStyle name="Total 8 2 2 6 5 2" xfId="23287" xr:uid="{00000000-0005-0000-0000-0000F85A0000}"/>
    <cellStyle name="Total 8 2 2 6 6" xfId="23288" xr:uid="{00000000-0005-0000-0000-0000F95A0000}"/>
    <cellStyle name="Total 8 2 2 6 6 2" xfId="23289" xr:uid="{00000000-0005-0000-0000-0000FA5A0000}"/>
    <cellStyle name="Total 8 2 2 6 7" xfId="23290" xr:uid="{00000000-0005-0000-0000-0000FB5A0000}"/>
    <cellStyle name="Total 8 2 2 6 7 2" xfId="23291" xr:uid="{00000000-0005-0000-0000-0000FC5A0000}"/>
    <cellStyle name="Total 8 2 2 6 8" xfId="23292" xr:uid="{00000000-0005-0000-0000-0000FD5A0000}"/>
    <cellStyle name="Total 8 2 2 6 8 2" xfId="23293" xr:uid="{00000000-0005-0000-0000-0000FE5A0000}"/>
    <cellStyle name="Total 8 2 2 6 9" xfId="23294" xr:uid="{00000000-0005-0000-0000-0000FF5A0000}"/>
    <cellStyle name="Total 8 2 2 6 9 2" xfId="23295" xr:uid="{00000000-0005-0000-0000-0000005B0000}"/>
    <cellStyle name="Total 8 2 2 7" xfId="23296" xr:uid="{00000000-0005-0000-0000-0000015B0000}"/>
    <cellStyle name="Total 8 2 2 7 2" xfId="23297" xr:uid="{00000000-0005-0000-0000-0000025B0000}"/>
    <cellStyle name="Total 8 2 2 8" xfId="23298" xr:uid="{00000000-0005-0000-0000-0000035B0000}"/>
    <cellStyle name="Total 8 2 2 8 2" xfId="23299" xr:uid="{00000000-0005-0000-0000-0000045B0000}"/>
    <cellStyle name="Total 8 2 2 9" xfId="23300" xr:uid="{00000000-0005-0000-0000-0000055B0000}"/>
    <cellStyle name="Total 8 2 2 9 2" xfId="23301" xr:uid="{00000000-0005-0000-0000-0000065B0000}"/>
    <cellStyle name="Total 8 2 20" xfId="23302" xr:uid="{00000000-0005-0000-0000-0000075B0000}"/>
    <cellStyle name="Total 8 2 20 2" xfId="23303" xr:uid="{00000000-0005-0000-0000-0000085B0000}"/>
    <cellStyle name="Total 8 2 21" xfId="23304" xr:uid="{00000000-0005-0000-0000-0000095B0000}"/>
    <cellStyle name="Total 8 2 21 2" xfId="23305" xr:uid="{00000000-0005-0000-0000-00000A5B0000}"/>
    <cellStyle name="Total 8 2 22" xfId="23306" xr:uid="{00000000-0005-0000-0000-00000B5B0000}"/>
    <cellStyle name="Total 8 2 22 2" xfId="23307" xr:uid="{00000000-0005-0000-0000-00000C5B0000}"/>
    <cellStyle name="Total 8 2 23" xfId="23308" xr:uid="{00000000-0005-0000-0000-00000D5B0000}"/>
    <cellStyle name="Total 8 2 23 2" xfId="23309" xr:uid="{00000000-0005-0000-0000-00000E5B0000}"/>
    <cellStyle name="Total 8 2 24" xfId="23310" xr:uid="{00000000-0005-0000-0000-00000F5B0000}"/>
    <cellStyle name="Total 8 2 24 2" xfId="23311" xr:uid="{00000000-0005-0000-0000-0000105B0000}"/>
    <cellStyle name="Total 8 2 25" xfId="23312" xr:uid="{00000000-0005-0000-0000-0000115B0000}"/>
    <cellStyle name="Total 8 2 25 2" xfId="23313" xr:uid="{00000000-0005-0000-0000-0000125B0000}"/>
    <cellStyle name="Total 8 2 26" xfId="23314" xr:uid="{00000000-0005-0000-0000-0000135B0000}"/>
    <cellStyle name="Total 8 2 26 2" xfId="23315" xr:uid="{00000000-0005-0000-0000-0000145B0000}"/>
    <cellStyle name="Total 8 2 27" xfId="23316" xr:uid="{00000000-0005-0000-0000-0000155B0000}"/>
    <cellStyle name="Total 8 2 3" xfId="23317" xr:uid="{00000000-0005-0000-0000-0000165B0000}"/>
    <cellStyle name="Total 8 2 3 10" xfId="23318" xr:uid="{00000000-0005-0000-0000-0000175B0000}"/>
    <cellStyle name="Total 8 2 3 10 2" xfId="23319" xr:uid="{00000000-0005-0000-0000-0000185B0000}"/>
    <cellStyle name="Total 8 2 3 11" xfId="23320" xr:uid="{00000000-0005-0000-0000-0000195B0000}"/>
    <cellStyle name="Total 8 2 3 11 2" xfId="23321" xr:uid="{00000000-0005-0000-0000-00001A5B0000}"/>
    <cellStyle name="Total 8 2 3 12" xfId="23322" xr:uid="{00000000-0005-0000-0000-00001B5B0000}"/>
    <cellStyle name="Total 8 2 3 12 2" xfId="23323" xr:uid="{00000000-0005-0000-0000-00001C5B0000}"/>
    <cellStyle name="Total 8 2 3 13" xfId="23324" xr:uid="{00000000-0005-0000-0000-00001D5B0000}"/>
    <cellStyle name="Total 8 2 3 13 2" xfId="23325" xr:uid="{00000000-0005-0000-0000-00001E5B0000}"/>
    <cellStyle name="Total 8 2 3 14" xfId="23326" xr:uid="{00000000-0005-0000-0000-00001F5B0000}"/>
    <cellStyle name="Total 8 2 3 14 2" xfId="23327" xr:uid="{00000000-0005-0000-0000-0000205B0000}"/>
    <cellStyle name="Total 8 2 3 15" xfId="23328" xr:uid="{00000000-0005-0000-0000-0000215B0000}"/>
    <cellStyle name="Total 8 2 3 15 2" xfId="23329" xr:uid="{00000000-0005-0000-0000-0000225B0000}"/>
    <cellStyle name="Total 8 2 3 16" xfId="23330" xr:uid="{00000000-0005-0000-0000-0000235B0000}"/>
    <cellStyle name="Total 8 2 3 16 2" xfId="23331" xr:uid="{00000000-0005-0000-0000-0000245B0000}"/>
    <cellStyle name="Total 8 2 3 17" xfId="23332" xr:uid="{00000000-0005-0000-0000-0000255B0000}"/>
    <cellStyle name="Total 8 2 3 17 2" xfId="23333" xr:uid="{00000000-0005-0000-0000-0000265B0000}"/>
    <cellStyle name="Total 8 2 3 18" xfId="23334" xr:uid="{00000000-0005-0000-0000-0000275B0000}"/>
    <cellStyle name="Total 8 2 3 18 2" xfId="23335" xr:uid="{00000000-0005-0000-0000-0000285B0000}"/>
    <cellStyle name="Total 8 2 3 19" xfId="23336" xr:uid="{00000000-0005-0000-0000-0000295B0000}"/>
    <cellStyle name="Total 8 2 3 19 2" xfId="23337" xr:uid="{00000000-0005-0000-0000-00002A5B0000}"/>
    <cellStyle name="Total 8 2 3 2" xfId="23338" xr:uid="{00000000-0005-0000-0000-00002B5B0000}"/>
    <cellStyle name="Total 8 2 3 2 10" xfId="23339" xr:uid="{00000000-0005-0000-0000-00002C5B0000}"/>
    <cellStyle name="Total 8 2 3 2 10 2" xfId="23340" xr:uid="{00000000-0005-0000-0000-00002D5B0000}"/>
    <cellStyle name="Total 8 2 3 2 11" xfId="23341" xr:uid="{00000000-0005-0000-0000-00002E5B0000}"/>
    <cellStyle name="Total 8 2 3 2 11 2" xfId="23342" xr:uid="{00000000-0005-0000-0000-00002F5B0000}"/>
    <cellStyle name="Total 8 2 3 2 12" xfId="23343" xr:uid="{00000000-0005-0000-0000-0000305B0000}"/>
    <cellStyle name="Total 8 2 3 2 12 2" xfId="23344" xr:uid="{00000000-0005-0000-0000-0000315B0000}"/>
    <cellStyle name="Total 8 2 3 2 13" xfId="23345" xr:uid="{00000000-0005-0000-0000-0000325B0000}"/>
    <cellStyle name="Total 8 2 3 2 13 2" xfId="23346" xr:uid="{00000000-0005-0000-0000-0000335B0000}"/>
    <cellStyle name="Total 8 2 3 2 14" xfId="23347" xr:uid="{00000000-0005-0000-0000-0000345B0000}"/>
    <cellStyle name="Total 8 2 3 2 14 2" xfId="23348" xr:uid="{00000000-0005-0000-0000-0000355B0000}"/>
    <cellStyle name="Total 8 2 3 2 15" xfId="23349" xr:uid="{00000000-0005-0000-0000-0000365B0000}"/>
    <cellStyle name="Total 8 2 3 2 15 2" xfId="23350" xr:uid="{00000000-0005-0000-0000-0000375B0000}"/>
    <cellStyle name="Total 8 2 3 2 16" xfId="23351" xr:uid="{00000000-0005-0000-0000-0000385B0000}"/>
    <cellStyle name="Total 8 2 3 2 16 2" xfId="23352" xr:uid="{00000000-0005-0000-0000-0000395B0000}"/>
    <cellStyle name="Total 8 2 3 2 17" xfId="23353" xr:uid="{00000000-0005-0000-0000-00003A5B0000}"/>
    <cellStyle name="Total 8 2 3 2 17 2" xfId="23354" xr:uid="{00000000-0005-0000-0000-00003B5B0000}"/>
    <cellStyle name="Total 8 2 3 2 18" xfId="23355" xr:uid="{00000000-0005-0000-0000-00003C5B0000}"/>
    <cellStyle name="Total 8 2 3 2 18 2" xfId="23356" xr:uid="{00000000-0005-0000-0000-00003D5B0000}"/>
    <cellStyle name="Total 8 2 3 2 19" xfId="23357" xr:uid="{00000000-0005-0000-0000-00003E5B0000}"/>
    <cellStyle name="Total 8 2 3 2 2" xfId="23358" xr:uid="{00000000-0005-0000-0000-00003F5B0000}"/>
    <cellStyle name="Total 8 2 3 2 2 2" xfId="23359" xr:uid="{00000000-0005-0000-0000-0000405B0000}"/>
    <cellStyle name="Total 8 2 3 2 3" xfId="23360" xr:uid="{00000000-0005-0000-0000-0000415B0000}"/>
    <cellStyle name="Total 8 2 3 2 3 2" xfId="23361" xr:uid="{00000000-0005-0000-0000-0000425B0000}"/>
    <cellStyle name="Total 8 2 3 2 4" xfId="23362" xr:uid="{00000000-0005-0000-0000-0000435B0000}"/>
    <cellStyle name="Total 8 2 3 2 4 2" xfId="23363" xr:uid="{00000000-0005-0000-0000-0000445B0000}"/>
    <cellStyle name="Total 8 2 3 2 5" xfId="23364" xr:uid="{00000000-0005-0000-0000-0000455B0000}"/>
    <cellStyle name="Total 8 2 3 2 5 2" xfId="23365" xr:uid="{00000000-0005-0000-0000-0000465B0000}"/>
    <cellStyle name="Total 8 2 3 2 6" xfId="23366" xr:uid="{00000000-0005-0000-0000-0000475B0000}"/>
    <cellStyle name="Total 8 2 3 2 6 2" xfId="23367" xr:uid="{00000000-0005-0000-0000-0000485B0000}"/>
    <cellStyle name="Total 8 2 3 2 7" xfId="23368" xr:uid="{00000000-0005-0000-0000-0000495B0000}"/>
    <cellStyle name="Total 8 2 3 2 7 2" xfId="23369" xr:uid="{00000000-0005-0000-0000-00004A5B0000}"/>
    <cellStyle name="Total 8 2 3 2 8" xfId="23370" xr:uid="{00000000-0005-0000-0000-00004B5B0000}"/>
    <cellStyle name="Total 8 2 3 2 8 2" xfId="23371" xr:uid="{00000000-0005-0000-0000-00004C5B0000}"/>
    <cellStyle name="Total 8 2 3 2 9" xfId="23372" xr:uid="{00000000-0005-0000-0000-00004D5B0000}"/>
    <cellStyle name="Total 8 2 3 2 9 2" xfId="23373" xr:uid="{00000000-0005-0000-0000-00004E5B0000}"/>
    <cellStyle name="Total 8 2 3 20" xfId="23374" xr:uid="{00000000-0005-0000-0000-00004F5B0000}"/>
    <cellStyle name="Total 8 2 3 3" xfId="23375" xr:uid="{00000000-0005-0000-0000-0000505B0000}"/>
    <cellStyle name="Total 8 2 3 3 10" xfId="23376" xr:uid="{00000000-0005-0000-0000-0000515B0000}"/>
    <cellStyle name="Total 8 2 3 3 10 2" xfId="23377" xr:uid="{00000000-0005-0000-0000-0000525B0000}"/>
    <cellStyle name="Total 8 2 3 3 11" xfId="23378" xr:uid="{00000000-0005-0000-0000-0000535B0000}"/>
    <cellStyle name="Total 8 2 3 3 11 2" xfId="23379" xr:uid="{00000000-0005-0000-0000-0000545B0000}"/>
    <cellStyle name="Total 8 2 3 3 12" xfId="23380" xr:uid="{00000000-0005-0000-0000-0000555B0000}"/>
    <cellStyle name="Total 8 2 3 3 12 2" xfId="23381" xr:uid="{00000000-0005-0000-0000-0000565B0000}"/>
    <cellStyle name="Total 8 2 3 3 13" xfId="23382" xr:uid="{00000000-0005-0000-0000-0000575B0000}"/>
    <cellStyle name="Total 8 2 3 3 13 2" xfId="23383" xr:uid="{00000000-0005-0000-0000-0000585B0000}"/>
    <cellStyle name="Total 8 2 3 3 14" xfId="23384" xr:uid="{00000000-0005-0000-0000-0000595B0000}"/>
    <cellStyle name="Total 8 2 3 3 14 2" xfId="23385" xr:uid="{00000000-0005-0000-0000-00005A5B0000}"/>
    <cellStyle name="Total 8 2 3 3 15" xfId="23386" xr:uid="{00000000-0005-0000-0000-00005B5B0000}"/>
    <cellStyle name="Total 8 2 3 3 15 2" xfId="23387" xr:uid="{00000000-0005-0000-0000-00005C5B0000}"/>
    <cellStyle name="Total 8 2 3 3 16" xfId="23388" xr:uid="{00000000-0005-0000-0000-00005D5B0000}"/>
    <cellStyle name="Total 8 2 3 3 16 2" xfId="23389" xr:uid="{00000000-0005-0000-0000-00005E5B0000}"/>
    <cellStyle name="Total 8 2 3 3 17" xfId="23390" xr:uid="{00000000-0005-0000-0000-00005F5B0000}"/>
    <cellStyle name="Total 8 2 3 3 17 2" xfId="23391" xr:uid="{00000000-0005-0000-0000-0000605B0000}"/>
    <cellStyle name="Total 8 2 3 3 18" xfId="23392" xr:uid="{00000000-0005-0000-0000-0000615B0000}"/>
    <cellStyle name="Total 8 2 3 3 18 2" xfId="23393" xr:uid="{00000000-0005-0000-0000-0000625B0000}"/>
    <cellStyle name="Total 8 2 3 3 19" xfId="23394" xr:uid="{00000000-0005-0000-0000-0000635B0000}"/>
    <cellStyle name="Total 8 2 3 3 2" xfId="23395" xr:uid="{00000000-0005-0000-0000-0000645B0000}"/>
    <cellStyle name="Total 8 2 3 3 2 2" xfId="23396" xr:uid="{00000000-0005-0000-0000-0000655B0000}"/>
    <cellStyle name="Total 8 2 3 3 3" xfId="23397" xr:uid="{00000000-0005-0000-0000-0000665B0000}"/>
    <cellStyle name="Total 8 2 3 3 3 2" xfId="23398" xr:uid="{00000000-0005-0000-0000-0000675B0000}"/>
    <cellStyle name="Total 8 2 3 3 4" xfId="23399" xr:uid="{00000000-0005-0000-0000-0000685B0000}"/>
    <cellStyle name="Total 8 2 3 3 4 2" xfId="23400" xr:uid="{00000000-0005-0000-0000-0000695B0000}"/>
    <cellStyle name="Total 8 2 3 3 5" xfId="23401" xr:uid="{00000000-0005-0000-0000-00006A5B0000}"/>
    <cellStyle name="Total 8 2 3 3 5 2" xfId="23402" xr:uid="{00000000-0005-0000-0000-00006B5B0000}"/>
    <cellStyle name="Total 8 2 3 3 6" xfId="23403" xr:uid="{00000000-0005-0000-0000-00006C5B0000}"/>
    <cellStyle name="Total 8 2 3 3 6 2" xfId="23404" xr:uid="{00000000-0005-0000-0000-00006D5B0000}"/>
    <cellStyle name="Total 8 2 3 3 7" xfId="23405" xr:uid="{00000000-0005-0000-0000-00006E5B0000}"/>
    <cellStyle name="Total 8 2 3 3 7 2" xfId="23406" xr:uid="{00000000-0005-0000-0000-00006F5B0000}"/>
    <cellStyle name="Total 8 2 3 3 8" xfId="23407" xr:uid="{00000000-0005-0000-0000-0000705B0000}"/>
    <cellStyle name="Total 8 2 3 3 8 2" xfId="23408" xr:uid="{00000000-0005-0000-0000-0000715B0000}"/>
    <cellStyle name="Total 8 2 3 3 9" xfId="23409" xr:uid="{00000000-0005-0000-0000-0000725B0000}"/>
    <cellStyle name="Total 8 2 3 3 9 2" xfId="23410" xr:uid="{00000000-0005-0000-0000-0000735B0000}"/>
    <cellStyle name="Total 8 2 3 4" xfId="23411" xr:uid="{00000000-0005-0000-0000-0000745B0000}"/>
    <cellStyle name="Total 8 2 3 4 10" xfId="23412" xr:uid="{00000000-0005-0000-0000-0000755B0000}"/>
    <cellStyle name="Total 8 2 3 4 10 2" xfId="23413" xr:uid="{00000000-0005-0000-0000-0000765B0000}"/>
    <cellStyle name="Total 8 2 3 4 11" xfId="23414" xr:uid="{00000000-0005-0000-0000-0000775B0000}"/>
    <cellStyle name="Total 8 2 3 4 11 2" xfId="23415" xr:uid="{00000000-0005-0000-0000-0000785B0000}"/>
    <cellStyle name="Total 8 2 3 4 12" xfId="23416" xr:uid="{00000000-0005-0000-0000-0000795B0000}"/>
    <cellStyle name="Total 8 2 3 4 12 2" xfId="23417" xr:uid="{00000000-0005-0000-0000-00007A5B0000}"/>
    <cellStyle name="Total 8 2 3 4 13" xfId="23418" xr:uid="{00000000-0005-0000-0000-00007B5B0000}"/>
    <cellStyle name="Total 8 2 3 4 13 2" xfId="23419" xr:uid="{00000000-0005-0000-0000-00007C5B0000}"/>
    <cellStyle name="Total 8 2 3 4 14" xfId="23420" xr:uid="{00000000-0005-0000-0000-00007D5B0000}"/>
    <cellStyle name="Total 8 2 3 4 14 2" xfId="23421" xr:uid="{00000000-0005-0000-0000-00007E5B0000}"/>
    <cellStyle name="Total 8 2 3 4 15" xfId="23422" xr:uid="{00000000-0005-0000-0000-00007F5B0000}"/>
    <cellStyle name="Total 8 2 3 4 15 2" xfId="23423" xr:uid="{00000000-0005-0000-0000-0000805B0000}"/>
    <cellStyle name="Total 8 2 3 4 16" xfId="23424" xr:uid="{00000000-0005-0000-0000-0000815B0000}"/>
    <cellStyle name="Total 8 2 3 4 2" xfId="23425" xr:uid="{00000000-0005-0000-0000-0000825B0000}"/>
    <cellStyle name="Total 8 2 3 4 2 2" xfId="23426" xr:uid="{00000000-0005-0000-0000-0000835B0000}"/>
    <cellStyle name="Total 8 2 3 4 3" xfId="23427" xr:uid="{00000000-0005-0000-0000-0000845B0000}"/>
    <cellStyle name="Total 8 2 3 4 3 2" xfId="23428" xr:uid="{00000000-0005-0000-0000-0000855B0000}"/>
    <cellStyle name="Total 8 2 3 4 4" xfId="23429" xr:uid="{00000000-0005-0000-0000-0000865B0000}"/>
    <cellStyle name="Total 8 2 3 4 4 2" xfId="23430" xr:uid="{00000000-0005-0000-0000-0000875B0000}"/>
    <cellStyle name="Total 8 2 3 4 5" xfId="23431" xr:uid="{00000000-0005-0000-0000-0000885B0000}"/>
    <cellStyle name="Total 8 2 3 4 5 2" xfId="23432" xr:uid="{00000000-0005-0000-0000-0000895B0000}"/>
    <cellStyle name="Total 8 2 3 4 6" xfId="23433" xr:uid="{00000000-0005-0000-0000-00008A5B0000}"/>
    <cellStyle name="Total 8 2 3 4 6 2" xfId="23434" xr:uid="{00000000-0005-0000-0000-00008B5B0000}"/>
    <cellStyle name="Total 8 2 3 4 7" xfId="23435" xr:uid="{00000000-0005-0000-0000-00008C5B0000}"/>
    <cellStyle name="Total 8 2 3 4 7 2" xfId="23436" xr:uid="{00000000-0005-0000-0000-00008D5B0000}"/>
    <cellStyle name="Total 8 2 3 4 8" xfId="23437" xr:uid="{00000000-0005-0000-0000-00008E5B0000}"/>
    <cellStyle name="Total 8 2 3 4 8 2" xfId="23438" xr:uid="{00000000-0005-0000-0000-00008F5B0000}"/>
    <cellStyle name="Total 8 2 3 4 9" xfId="23439" xr:uid="{00000000-0005-0000-0000-0000905B0000}"/>
    <cellStyle name="Total 8 2 3 4 9 2" xfId="23440" xr:uid="{00000000-0005-0000-0000-0000915B0000}"/>
    <cellStyle name="Total 8 2 3 5" xfId="23441" xr:uid="{00000000-0005-0000-0000-0000925B0000}"/>
    <cellStyle name="Total 8 2 3 5 10" xfId="23442" xr:uid="{00000000-0005-0000-0000-0000935B0000}"/>
    <cellStyle name="Total 8 2 3 5 10 2" xfId="23443" xr:uid="{00000000-0005-0000-0000-0000945B0000}"/>
    <cellStyle name="Total 8 2 3 5 11" xfId="23444" xr:uid="{00000000-0005-0000-0000-0000955B0000}"/>
    <cellStyle name="Total 8 2 3 5 11 2" xfId="23445" xr:uid="{00000000-0005-0000-0000-0000965B0000}"/>
    <cellStyle name="Total 8 2 3 5 12" xfId="23446" xr:uid="{00000000-0005-0000-0000-0000975B0000}"/>
    <cellStyle name="Total 8 2 3 5 12 2" xfId="23447" xr:uid="{00000000-0005-0000-0000-0000985B0000}"/>
    <cellStyle name="Total 8 2 3 5 13" xfId="23448" xr:uid="{00000000-0005-0000-0000-0000995B0000}"/>
    <cellStyle name="Total 8 2 3 5 13 2" xfId="23449" xr:uid="{00000000-0005-0000-0000-00009A5B0000}"/>
    <cellStyle name="Total 8 2 3 5 14" xfId="23450" xr:uid="{00000000-0005-0000-0000-00009B5B0000}"/>
    <cellStyle name="Total 8 2 3 5 14 2" xfId="23451" xr:uid="{00000000-0005-0000-0000-00009C5B0000}"/>
    <cellStyle name="Total 8 2 3 5 15" xfId="23452" xr:uid="{00000000-0005-0000-0000-00009D5B0000}"/>
    <cellStyle name="Total 8 2 3 5 15 2" xfId="23453" xr:uid="{00000000-0005-0000-0000-00009E5B0000}"/>
    <cellStyle name="Total 8 2 3 5 16" xfId="23454" xr:uid="{00000000-0005-0000-0000-00009F5B0000}"/>
    <cellStyle name="Total 8 2 3 5 2" xfId="23455" xr:uid="{00000000-0005-0000-0000-0000A05B0000}"/>
    <cellStyle name="Total 8 2 3 5 2 2" xfId="23456" xr:uid="{00000000-0005-0000-0000-0000A15B0000}"/>
    <cellStyle name="Total 8 2 3 5 3" xfId="23457" xr:uid="{00000000-0005-0000-0000-0000A25B0000}"/>
    <cellStyle name="Total 8 2 3 5 3 2" xfId="23458" xr:uid="{00000000-0005-0000-0000-0000A35B0000}"/>
    <cellStyle name="Total 8 2 3 5 4" xfId="23459" xr:uid="{00000000-0005-0000-0000-0000A45B0000}"/>
    <cellStyle name="Total 8 2 3 5 4 2" xfId="23460" xr:uid="{00000000-0005-0000-0000-0000A55B0000}"/>
    <cellStyle name="Total 8 2 3 5 5" xfId="23461" xr:uid="{00000000-0005-0000-0000-0000A65B0000}"/>
    <cellStyle name="Total 8 2 3 5 5 2" xfId="23462" xr:uid="{00000000-0005-0000-0000-0000A75B0000}"/>
    <cellStyle name="Total 8 2 3 5 6" xfId="23463" xr:uid="{00000000-0005-0000-0000-0000A85B0000}"/>
    <cellStyle name="Total 8 2 3 5 6 2" xfId="23464" xr:uid="{00000000-0005-0000-0000-0000A95B0000}"/>
    <cellStyle name="Total 8 2 3 5 7" xfId="23465" xr:uid="{00000000-0005-0000-0000-0000AA5B0000}"/>
    <cellStyle name="Total 8 2 3 5 7 2" xfId="23466" xr:uid="{00000000-0005-0000-0000-0000AB5B0000}"/>
    <cellStyle name="Total 8 2 3 5 8" xfId="23467" xr:uid="{00000000-0005-0000-0000-0000AC5B0000}"/>
    <cellStyle name="Total 8 2 3 5 8 2" xfId="23468" xr:uid="{00000000-0005-0000-0000-0000AD5B0000}"/>
    <cellStyle name="Total 8 2 3 5 9" xfId="23469" xr:uid="{00000000-0005-0000-0000-0000AE5B0000}"/>
    <cellStyle name="Total 8 2 3 5 9 2" xfId="23470" xr:uid="{00000000-0005-0000-0000-0000AF5B0000}"/>
    <cellStyle name="Total 8 2 3 6" xfId="23471" xr:uid="{00000000-0005-0000-0000-0000B05B0000}"/>
    <cellStyle name="Total 8 2 3 6 10" xfId="23472" xr:uid="{00000000-0005-0000-0000-0000B15B0000}"/>
    <cellStyle name="Total 8 2 3 6 10 2" xfId="23473" xr:uid="{00000000-0005-0000-0000-0000B25B0000}"/>
    <cellStyle name="Total 8 2 3 6 11" xfId="23474" xr:uid="{00000000-0005-0000-0000-0000B35B0000}"/>
    <cellStyle name="Total 8 2 3 6 11 2" xfId="23475" xr:uid="{00000000-0005-0000-0000-0000B45B0000}"/>
    <cellStyle name="Total 8 2 3 6 12" xfId="23476" xr:uid="{00000000-0005-0000-0000-0000B55B0000}"/>
    <cellStyle name="Total 8 2 3 6 12 2" xfId="23477" xr:uid="{00000000-0005-0000-0000-0000B65B0000}"/>
    <cellStyle name="Total 8 2 3 6 13" xfId="23478" xr:uid="{00000000-0005-0000-0000-0000B75B0000}"/>
    <cellStyle name="Total 8 2 3 6 13 2" xfId="23479" xr:uid="{00000000-0005-0000-0000-0000B85B0000}"/>
    <cellStyle name="Total 8 2 3 6 14" xfId="23480" xr:uid="{00000000-0005-0000-0000-0000B95B0000}"/>
    <cellStyle name="Total 8 2 3 6 14 2" xfId="23481" xr:uid="{00000000-0005-0000-0000-0000BA5B0000}"/>
    <cellStyle name="Total 8 2 3 6 15" xfId="23482" xr:uid="{00000000-0005-0000-0000-0000BB5B0000}"/>
    <cellStyle name="Total 8 2 3 6 2" xfId="23483" xr:uid="{00000000-0005-0000-0000-0000BC5B0000}"/>
    <cellStyle name="Total 8 2 3 6 2 2" xfId="23484" xr:uid="{00000000-0005-0000-0000-0000BD5B0000}"/>
    <cellStyle name="Total 8 2 3 6 3" xfId="23485" xr:uid="{00000000-0005-0000-0000-0000BE5B0000}"/>
    <cellStyle name="Total 8 2 3 6 3 2" xfId="23486" xr:uid="{00000000-0005-0000-0000-0000BF5B0000}"/>
    <cellStyle name="Total 8 2 3 6 4" xfId="23487" xr:uid="{00000000-0005-0000-0000-0000C05B0000}"/>
    <cellStyle name="Total 8 2 3 6 4 2" xfId="23488" xr:uid="{00000000-0005-0000-0000-0000C15B0000}"/>
    <cellStyle name="Total 8 2 3 6 5" xfId="23489" xr:uid="{00000000-0005-0000-0000-0000C25B0000}"/>
    <cellStyle name="Total 8 2 3 6 5 2" xfId="23490" xr:uid="{00000000-0005-0000-0000-0000C35B0000}"/>
    <cellStyle name="Total 8 2 3 6 6" xfId="23491" xr:uid="{00000000-0005-0000-0000-0000C45B0000}"/>
    <cellStyle name="Total 8 2 3 6 6 2" xfId="23492" xr:uid="{00000000-0005-0000-0000-0000C55B0000}"/>
    <cellStyle name="Total 8 2 3 6 7" xfId="23493" xr:uid="{00000000-0005-0000-0000-0000C65B0000}"/>
    <cellStyle name="Total 8 2 3 6 7 2" xfId="23494" xr:uid="{00000000-0005-0000-0000-0000C75B0000}"/>
    <cellStyle name="Total 8 2 3 6 8" xfId="23495" xr:uid="{00000000-0005-0000-0000-0000C85B0000}"/>
    <cellStyle name="Total 8 2 3 6 8 2" xfId="23496" xr:uid="{00000000-0005-0000-0000-0000C95B0000}"/>
    <cellStyle name="Total 8 2 3 6 9" xfId="23497" xr:uid="{00000000-0005-0000-0000-0000CA5B0000}"/>
    <cellStyle name="Total 8 2 3 6 9 2" xfId="23498" xr:uid="{00000000-0005-0000-0000-0000CB5B0000}"/>
    <cellStyle name="Total 8 2 3 7" xfId="23499" xr:uid="{00000000-0005-0000-0000-0000CC5B0000}"/>
    <cellStyle name="Total 8 2 3 7 2" xfId="23500" xr:uid="{00000000-0005-0000-0000-0000CD5B0000}"/>
    <cellStyle name="Total 8 2 3 8" xfId="23501" xr:uid="{00000000-0005-0000-0000-0000CE5B0000}"/>
    <cellStyle name="Total 8 2 3 8 2" xfId="23502" xr:uid="{00000000-0005-0000-0000-0000CF5B0000}"/>
    <cellStyle name="Total 8 2 3 9" xfId="23503" xr:uid="{00000000-0005-0000-0000-0000D05B0000}"/>
    <cellStyle name="Total 8 2 3 9 2" xfId="23504" xr:uid="{00000000-0005-0000-0000-0000D15B0000}"/>
    <cellStyle name="Total 8 2 4" xfId="23505" xr:uid="{00000000-0005-0000-0000-0000D25B0000}"/>
    <cellStyle name="Total 8 2 4 10" xfId="23506" xr:uid="{00000000-0005-0000-0000-0000D35B0000}"/>
    <cellStyle name="Total 8 2 4 10 2" xfId="23507" xr:uid="{00000000-0005-0000-0000-0000D45B0000}"/>
    <cellStyle name="Total 8 2 4 11" xfId="23508" xr:uid="{00000000-0005-0000-0000-0000D55B0000}"/>
    <cellStyle name="Total 8 2 4 11 2" xfId="23509" xr:uid="{00000000-0005-0000-0000-0000D65B0000}"/>
    <cellStyle name="Total 8 2 4 12" xfId="23510" xr:uid="{00000000-0005-0000-0000-0000D75B0000}"/>
    <cellStyle name="Total 8 2 4 12 2" xfId="23511" xr:uid="{00000000-0005-0000-0000-0000D85B0000}"/>
    <cellStyle name="Total 8 2 4 13" xfId="23512" xr:uid="{00000000-0005-0000-0000-0000D95B0000}"/>
    <cellStyle name="Total 8 2 4 13 2" xfId="23513" xr:uid="{00000000-0005-0000-0000-0000DA5B0000}"/>
    <cellStyle name="Total 8 2 4 14" xfId="23514" xr:uid="{00000000-0005-0000-0000-0000DB5B0000}"/>
    <cellStyle name="Total 8 2 4 14 2" xfId="23515" xr:uid="{00000000-0005-0000-0000-0000DC5B0000}"/>
    <cellStyle name="Total 8 2 4 15" xfId="23516" xr:uid="{00000000-0005-0000-0000-0000DD5B0000}"/>
    <cellStyle name="Total 8 2 4 15 2" xfId="23517" xr:uid="{00000000-0005-0000-0000-0000DE5B0000}"/>
    <cellStyle name="Total 8 2 4 16" xfId="23518" xr:uid="{00000000-0005-0000-0000-0000DF5B0000}"/>
    <cellStyle name="Total 8 2 4 16 2" xfId="23519" xr:uid="{00000000-0005-0000-0000-0000E05B0000}"/>
    <cellStyle name="Total 8 2 4 17" xfId="23520" xr:uid="{00000000-0005-0000-0000-0000E15B0000}"/>
    <cellStyle name="Total 8 2 4 17 2" xfId="23521" xr:uid="{00000000-0005-0000-0000-0000E25B0000}"/>
    <cellStyle name="Total 8 2 4 18" xfId="23522" xr:uid="{00000000-0005-0000-0000-0000E35B0000}"/>
    <cellStyle name="Total 8 2 4 18 2" xfId="23523" xr:uid="{00000000-0005-0000-0000-0000E45B0000}"/>
    <cellStyle name="Total 8 2 4 19" xfId="23524" xr:uid="{00000000-0005-0000-0000-0000E55B0000}"/>
    <cellStyle name="Total 8 2 4 19 2" xfId="23525" xr:uid="{00000000-0005-0000-0000-0000E65B0000}"/>
    <cellStyle name="Total 8 2 4 2" xfId="23526" xr:uid="{00000000-0005-0000-0000-0000E75B0000}"/>
    <cellStyle name="Total 8 2 4 2 10" xfId="23527" xr:uid="{00000000-0005-0000-0000-0000E85B0000}"/>
    <cellStyle name="Total 8 2 4 2 10 2" xfId="23528" xr:uid="{00000000-0005-0000-0000-0000E95B0000}"/>
    <cellStyle name="Total 8 2 4 2 11" xfId="23529" xr:uid="{00000000-0005-0000-0000-0000EA5B0000}"/>
    <cellStyle name="Total 8 2 4 2 11 2" xfId="23530" xr:uid="{00000000-0005-0000-0000-0000EB5B0000}"/>
    <cellStyle name="Total 8 2 4 2 12" xfId="23531" xr:uid="{00000000-0005-0000-0000-0000EC5B0000}"/>
    <cellStyle name="Total 8 2 4 2 12 2" xfId="23532" xr:uid="{00000000-0005-0000-0000-0000ED5B0000}"/>
    <cellStyle name="Total 8 2 4 2 13" xfId="23533" xr:uid="{00000000-0005-0000-0000-0000EE5B0000}"/>
    <cellStyle name="Total 8 2 4 2 13 2" xfId="23534" xr:uid="{00000000-0005-0000-0000-0000EF5B0000}"/>
    <cellStyle name="Total 8 2 4 2 14" xfId="23535" xr:uid="{00000000-0005-0000-0000-0000F05B0000}"/>
    <cellStyle name="Total 8 2 4 2 14 2" xfId="23536" xr:uid="{00000000-0005-0000-0000-0000F15B0000}"/>
    <cellStyle name="Total 8 2 4 2 15" xfId="23537" xr:uid="{00000000-0005-0000-0000-0000F25B0000}"/>
    <cellStyle name="Total 8 2 4 2 15 2" xfId="23538" xr:uid="{00000000-0005-0000-0000-0000F35B0000}"/>
    <cellStyle name="Total 8 2 4 2 16" xfId="23539" xr:uid="{00000000-0005-0000-0000-0000F45B0000}"/>
    <cellStyle name="Total 8 2 4 2 16 2" xfId="23540" xr:uid="{00000000-0005-0000-0000-0000F55B0000}"/>
    <cellStyle name="Total 8 2 4 2 17" xfId="23541" xr:uid="{00000000-0005-0000-0000-0000F65B0000}"/>
    <cellStyle name="Total 8 2 4 2 17 2" xfId="23542" xr:uid="{00000000-0005-0000-0000-0000F75B0000}"/>
    <cellStyle name="Total 8 2 4 2 18" xfId="23543" xr:uid="{00000000-0005-0000-0000-0000F85B0000}"/>
    <cellStyle name="Total 8 2 4 2 18 2" xfId="23544" xr:uid="{00000000-0005-0000-0000-0000F95B0000}"/>
    <cellStyle name="Total 8 2 4 2 19" xfId="23545" xr:uid="{00000000-0005-0000-0000-0000FA5B0000}"/>
    <cellStyle name="Total 8 2 4 2 2" xfId="23546" xr:uid="{00000000-0005-0000-0000-0000FB5B0000}"/>
    <cellStyle name="Total 8 2 4 2 2 2" xfId="23547" xr:uid="{00000000-0005-0000-0000-0000FC5B0000}"/>
    <cellStyle name="Total 8 2 4 2 3" xfId="23548" xr:uid="{00000000-0005-0000-0000-0000FD5B0000}"/>
    <cellStyle name="Total 8 2 4 2 3 2" xfId="23549" xr:uid="{00000000-0005-0000-0000-0000FE5B0000}"/>
    <cellStyle name="Total 8 2 4 2 4" xfId="23550" xr:uid="{00000000-0005-0000-0000-0000FF5B0000}"/>
    <cellStyle name="Total 8 2 4 2 4 2" xfId="23551" xr:uid="{00000000-0005-0000-0000-0000005C0000}"/>
    <cellStyle name="Total 8 2 4 2 5" xfId="23552" xr:uid="{00000000-0005-0000-0000-0000015C0000}"/>
    <cellStyle name="Total 8 2 4 2 5 2" xfId="23553" xr:uid="{00000000-0005-0000-0000-0000025C0000}"/>
    <cellStyle name="Total 8 2 4 2 6" xfId="23554" xr:uid="{00000000-0005-0000-0000-0000035C0000}"/>
    <cellStyle name="Total 8 2 4 2 6 2" xfId="23555" xr:uid="{00000000-0005-0000-0000-0000045C0000}"/>
    <cellStyle name="Total 8 2 4 2 7" xfId="23556" xr:uid="{00000000-0005-0000-0000-0000055C0000}"/>
    <cellStyle name="Total 8 2 4 2 7 2" xfId="23557" xr:uid="{00000000-0005-0000-0000-0000065C0000}"/>
    <cellStyle name="Total 8 2 4 2 8" xfId="23558" xr:uid="{00000000-0005-0000-0000-0000075C0000}"/>
    <cellStyle name="Total 8 2 4 2 8 2" xfId="23559" xr:uid="{00000000-0005-0000-0000-0000085C0000}"/>
    <cellStyle name="Total 8 2 4 2 9" xfId="23560" xr:uid="{00000000-0005-0000-0000-0000095C0000}"/>
    <cellStyle name="Total 8 2 4 2 9 2" xfId="23561" xr:uid="{00000000-0005-0000-0000-00000A5C0000}"/>
    <cellStyle name="Total 8 2 4 20" xfId="23562" xr:uid="{00000000-0005-0000-0000-00000B5C0000}"/>
    <cellStyle name="Total 8 2 4 3" xfId="23563" xr:uid="{00000000-0005-0000-0000-00000C5C0000}"/>
    <cellStyle name="Total 8 2 4 3 10" xfId="23564" xr:uid="{00000000-0005-0000-0000-00000D5C0000}"/>
    <cellStyle name="Total 8 2 4 3 10 2" xfId="23565" xr:uid="{00000000-0005-0000-0000-00000E5C0000}"/>
    <cellStyle name="Total 8 2 4 3 11" xfId="23566" xr:uid="{00000000-0005-0000-0000-00000F5C0000}"/>
    <cellStyle name="Total 8 2 4 3 11 2" xfId="23567" xr:uid="{00000000-0005-0000-0000-0000105C0000}"/>
    <cellStyle name="Total 8 2 4 3 12" xfId="23568" xr:uid="{00000000-0005-0000-0000-0000115C0000}"/>
    <cellStyle name="Total 8 2 4 3 12 2" xfId="23569" xr:uid="{00000000-0005-0000-0000-0000125C0000}"/>
    <cellStyle name="Total 8 2 4 3 13" xfId="23570" xr:uid="{00000000-0005-0000-0000-0000135C0000}"/>
    <cellStyle name="Total 8 2 4 3 13 2" xfId="23571" xr:uid="{00000000-0005-0000-0000-0000145C0000}"/>
    <cellStyle name="Total 8 2 4 3 14" xfId="23572" xr:uid="{00000000-0005-0000-0000-0000155C0000}"/>
    <cellStyle name="Total 8 2 4 3 14 2" xfId="23573" xr:uid="{00000000-0005-0000-0000-0000165C0000}"/>
    <cellStyle name="Total 8 2 4 3 15" xfId="23574" xr:uid="{00000000-0005-0000-0000-0000175C0000}"/>
    <cellStyle name="Total 8 2 4 3 15 2" xfId="23575" xr:uid="{00000000-0005-0000-0000-0000185C0000}"/>
    <cellStyle name="Total 8 2 4 3 16" xfId="23576" xr:uid="{00000000-0005-0000-0000-0000195C0000}"/>
    <cellStyle name="Total 8 2 4 3 16 2" xfId="23577" xr:uid="{00000000-0005-0000-0000-00001A5C0000}"/>
    <cellStyle name="Total 8 2 4 3 17" xfId="23578" xr:uid="{00000000-0005-0000-0000-00001B5C0000}"/>
    <cellStyle name="Total 8 2 4 3 17 2" xfId="23579" xr:uid="{00000000-0005-0000-0000-00001C5C0000}"/>
    <cellStyle name="Total 8 2 4 3 18" xfId="23580" xr:uid="{00000000-0005-0000-0000-00001D5C0000}"/>
    <cellStyle name="Total 8 2 4 3 2" xfId="23581" xr:uid="{00000000-0005-0000-0000-00001E5C0000}"/>
    <cellStyle name="Total 8 2 4 3 2 2" xfId="23582" xr:uid="{00000000-0005-0000-0000-00001F5C0000}"/>
    <cellStyle name="Total 8 2 4 3 3" xfId="23583" xr:uid="{00000000-0005-0000-0000-0000205C0000}"/>
    <cellStyle name="Total 8 2 4 3 3 2" xfId="23584" xr:uid="{00000000-0005-0000-0000-0000215C0000}"/>
    <cellStyle name="Total 8 2 4 3 4" xfId="23585" xr:uid="{00000000-0005-0000-0000-0000225C0000}"/>
    <cellStyle name="Total 8 2 4 3 4 2" xfId="23586" xr:uid="{00000000-0005-0000-0000-0000235C0000}"/>
    <cellStyle name="Total 8 2 4 3 5" xfId="23587" xr:uid="{00000000-0005-0000-0000-0000245C0000}"/>
    <cellStyle name="Total 8 2 4 3 5 2" xfId="23588" xr:uid="{00000000-0005-0000-0000-0000255C0000}"/>
    <cellStyle name="Total 8 2 4 3 6" xfId="23589" xr:uid="{00000000-0005-0000-0000-0000265C0000}"/>
    <cellStyle name="Total 8 2 4 3 6 2" xfId="23590" xr:uid="{00000000-0005-0000-0000-0000275C0000}"/>
    <cellStyle name="Total 8 2 4 3 7" xfId="23591" xr:uid="{00000000-0005-0000-0000-0000285C0000}"/>
    <cellStyle name="Total 8 2 4 3 7 2" xfId="23592" xr:uid="{00000000-0005-0000-0000-0000295C0000}"/>
    <cellStyle name="Total 8 2 4 3 8" xfId="23593" xr:uid="{00000000-0005-0000-0000-00002A5C0000}"/>
    <cellStyle name="Total 8 2 4 3 8 2" xfId="23594" xr:uid="{00000000-0005-0000-0000-00002B5C0000}"/>
    <cellStyle name="Total 8 2 4 3 9" xfId="23595" xr:uid="{00000000-0005-0000-0000-00002C5C0000}"/>
    <cellStyle name="Total 8 2 4 3 9 2" xfId="23596" xr:uid="{00000000-0005-0000-0000-00002D5C0000}"/>
    <cellStyle name="Total 8 2 4 4" xfId="23597" xr:uid="{00000000-0005-0000-0000-00002E5C0000}"/>
    <cellStyle name="Total 8 2 4 4 10" xfId="23598" xr:uid="{00000000-0005-0000-0000-00002F5C0000}"/>
    <cellStyle name="Total 8 2 4 4 10 2" xfId="23599" xr:uid="{00000000-0005-0000-0000-0000305C0000}"/>
    <cellStyle name="Total 8 2 4 4 11" xfId="23600" xr:uid="{00000000-0005-0000-0000-0000315C0000}"/>
    <cellStyle name="Total 8 2 4 4 11 2" xfId="23601" xr:uid="{00000000-0005-0000-0000-0000325C0000}"/>
    <cellStyle name="Total 8 2 4 4 12" xfId="23602" xr:uid="{00000000-0005-0000-0000-0000335C0000}"/>
    <cellStyle name="Total 8 2 4 4 12 2" xfId="23603" xr:uid="{00000000-0005-0000-0000-0000345C0000}"/>
    <cellStyle name="Total 8 2 4 4 13" xfId="23604" xr:uid="{00000000-0005-0000-0000-0000355C0000}"/>
    <cellStyle name="Total 8 2 4 4 13 2" xfId="23605" xr:uid="{00000000-0005-0000-0000-0000365C0000}"/>
    <cellStyle name="Total 8 2 4 4 14" xfId="23606" xr:uid="{00000000-0005-0000-0000-0000375C0000}"/>
    <cellStyle name="Total 8 2 4 4 14 2" xfId="23607" xr:uid="{00000000-0005-0000-0000-0000385C0000}"/>
    <cellStyle name="Total 8 2 4 4 15" xfId="23608" xr:uid="{00000000-0005-0000-0000-0000395C0000}"/>
    <cellStyle name="Total 8 2 4 4 15 2" xfId="23609" xr:uid="{00000000-0005-0000-0000-00003A5C0000}"/>
    <cellStyle name="Total 8 2 4 4 16" xfId="23610" xr:uid="{00000000-0005-0000-0000-00003B5C0000}"/>
    <cellStyle name="Total 8 2 4 4 2" xfId="23611" xr:uid="{00000000-0005-0000-0000-00003C5C0000}"/>
    <cellStyle name="Total 8 2 4 4 2 2" xfId="23612" xr:uid="{00000000-0005-0000-0000-00003D5C0000}"/>
    <cellStyle name="Total 8 2 4 4 3" xfId="23613" xr:uid="{00000000-0005-0000-0000-00003E5C0000}"/>
    <cellStyle name="Total 8 2 4 4 3 2" xfId="23614" xr:uid="{00000000-0005-0000-0000-00003F5C0000}"/>
    <cellStyle name="Total 8 2 4 4 4" xfId="23615" xr:uid="{00000000-0005-0000-0000-0000405C0000}"/>
    <cellStyle name="Total 8 2 4 4 4 2" xfId="23616" xr:uid="{00000000-0005-0000-0000-0000415C0000}"/>
    <cellStyle name="Total 8 2 4 4 5" xfId="23617" xr:uid="{00000000-0005-0000-0000-0000425C0000}"/>
    <cellStyle name="Total 8 2 4 4 5 2" xfId="23618" xr:uid="{00000000-0005-0000-0000-0000435C0000}"/>
    <cellStyle name="Total 8 2 4 4 6" xfId="23619" xr:uid="{00000000-0005-0000-0000-0000445C0000}"/>
    <cellStyle name="Total 8 2 4 4 6 2" xfId="23620" xr:uid="{00000000-0005-0000-0000-0000455C0000}"/>
    <cellStyle name="Total 8 2 4 4 7" xfId="23621" xr:uid="{00000000-0005-0000-0000-0000465C0000}"/>
    <cellStyle name="Total 8 2 4 4 7 2" xfId="23622" xr:uid="{00000000-0005-0000-0000-0000475C0000}"/>
    <cellStyle name="Total 8 2 4 4 8" xfId="23623" xr:uid="{00000000-0005-0000-0000-0000485C0000}"/>
    <cellStyle name="Total 8 2 4 4 8 2" xfId="23624" xr:uid="{00000000-0005-0000-0000-0000495C0000}"/>
    <cellStyle name="Total 8 2 4 4 9" xfId="23625" xr:uid="{00000000-0005-0000-0000-00004A5C0000}"/>
    <cellStyle name="Total 8 2 4 4 9 2" xfId="23626" xr:uid="{00000000-0005-0000-0000-00004B5C0000}"/>
    <cellStyle name="Total 8 2 4 5" xfId="23627" xr:uid="{00000000-0005-0000-0000-00004C5C0000}"/>
    <cellStyle name="Total 8 2 4 5 10" xfId="23628" xr:uid="{00000000-0005-0000-0000-00004D5C0000}"/>
    <cellStyle name="Total 8 2 4 5 10 2" xfId="23629" xr:uid="{00000000-0005-0000-0000-00004E5C0000}"/>
    <cellStyle name="Total 8 2 4 5 11" xfId="23630" xr:uid="{00000000-0005-0000-0000-00004F5C0000}"/>
    <cellStyle name="Total 8 2 4 5 11 2" xfId="23631" xr:uid="{00000000-0005-0000-0000-0000505C0000}"/>
    <cellStyle name="Total 8 2 4 5 12" xfId="23632" xr:uid="{00000000-0005-0000-0000-0000515C0000}"/>
    <cellStyle name="Total 8 2 4 5 12 2" xfId="23633" xr:uid="{00000000-0005-0000-0000-0000525C0000}"/>
    <cellStyle name="Total 8 2 4 5 13" xfId="23634" xr:uid="{00000000-0005-0000-0000-0000535C0000}"/>
    <cellStyle name="Total 8 2 4 5 13 2" xfId="23635" xr:uid="{00000000-0005-0000-0000-0000545C0000}"/>
    <cellStyle name="Total 8 2 4 5 14" xfId="23636" xr:uid="{00000000-0005-0000-0000-0000555C0000}"/>
    <cellStyle name="Total 8 2 4 5 14 2" xfId="23637" xr:uid="{00000000-0005-0000-0000-0000565C0000}"/>
    <cellStyle name="Total 8 2 4 5 15" xfId="23638" xr:uid="{00000000-0005-0000-0000-0000575C0000}"/>
    <cellStyle name="Total 8 2 4 5 15 2" xfId="23639" xr:uid="{00000000-0005-0000-0000-0000585C0000}"/>
    <cellStyle name="Total 8 2 4 5 16" xfId="23640" xr:uid="{00000000-0005-0000-0000-0000595C0000}"/>
    <cellStyle name="Total 8 2 4 5 2" xfId="23641" xr:uid="{00000000-0005-0000-0000-00005A5C0000}"/>
    <cellStyle name="Total 8 2 4 5 2 2" xfId="23642" xr:uid="{00000000-0005-0000-0000-00005B5C0000}"/>
    <cellStyle name="Total 8 2 4 5 3" xfId="23643" xr:uid="{00000000-0005-0000-0000-00005C5C0000}"/>
    <cellStyle name="Total 8 2 4 5 3 2" xfId="23644" xr:uid="{00000000-0005-0000-0000-00005D5C0000}"/>
    <cellStyle name="Total 8 2 4 5 4" xfId="23645" xr:uid="{00000000-0005-0000-0000-00005E5C0000}"/>
    <cellStyle name="Total 8 2 4 5 4 2" xfId="23646" xr:uid="{00000000-0005-0000-0000-00005F5C0000}"/>
    <cellStyle name="Total 8 2 4 5 5" xfId="23647" xr:uid="{00000000-0005-0000-0000-0000605C0000}"/>
    <cellStyle name="Total 8 2 4 5 5 2" xfId="23648" xr:uid="{00000000-0005-0000-0000-0000615C0000}"/>
    <cellStyle name="Total 8 2 4 5 6" xfId="23649" xr:uid="{00000000-0005-0000-0000-0000625C0000}"/>
    <cellStyle name="Total 8 2 4 5 6 2" xfId="23650" xr:uid="{00000000-0005-0000-0000-0000635C0000}"/>
    <cellStyle name="Total 8 2 4 5 7" xfId="23651" xr:uid="{00000000-0005-0000-0000-0000645C0000}"/>
    <cellStyle name="Total 8 2 4 5 7 2" xfId="23652" xr:uid="{00000000-0005-0000-0000-0000655C0000}"/>
    <cellStyle name="Total 8 2 4 5 8" xfId="23653" xr:uid="{00000000-0005-0000-0000-0000665C0000}"/>
    <cellStyle name="Total 8 2 4 5 8 2" xfId="23654" xr:uid="{00000000-0005-0000-0000-0000675C0000}"/>
    <cellStyle name="Total 8 2 4 5 9" xfId="23655" xr:uid="{00000000-0005-0000-0000-0000685C0000}"/>
    <cellStyle name="Total 8 2 4 5 9 2" xfId="23656" xr:uid="{00000000-0005-0000-0000-0000695C0000}"/>
    <cellStyle name="Total 8 2 4 6" xfId="23657" xr:uid="{00000000-0005-0000-0000-00006A5C0000}"/>
    <cellStyle name="Total 8 2 4 6 10" xfId="23658" xr:uid="{00000000-0005-0000-0000-00006B5C0000}"/>
    <cellStyle name="Total 8 2 4 6 10 2" xfId="23659" xr:uid="{00000000-0005-0000-0000-00006C5C0000}"/>
    <cellStyle name="Total 8 2 4 6 11" xfId="23660" xr:uid="{00000000-0005-0000-0000-00006D5C0000}"/>
    <cellStyle name="Total 8 2 4 6 11 2" xfId="23661" xr:uid="{00000000-0005-0000-0000-00006E5C0000}"/>
    <cellStyle name="Total 8 2 4 6 12" xfId="23662" xr:uid="{00000000-0005-0000-0000-00006F5C0000}"/>
    <cellStyle name="Total 8 2 4 6 12 2" xfId="23663" xr:uid="{00000000-0005-0000-0000-0000705C0000}"/>
    <cellStyle name="Total 8 2 4 6 13" xfId="23664" xr:uid="{00000000-0005-0000-0000-0000715C0000}"/>
    <cellStyle name="Total 8 2 4 6 13 2" xfId="23665" xr:uid="{00000000-0005-0000-0000-0000725C0000}"/>
    <cellStyle name="Total 8 2 4 6 14" xfId="23666" xr:uid="{00000000-0005-0000-0000-0000735C0000}"/>
    <cellStyle name="Total 8 2 4 6 14 2" xfId="23667" xr:uid="{00000000-0005-0000-0000-0000745C0000}"/>
    <cellStyle name="Total 8 2 4 6 15" xfId="23668" xr:uid="{00000000-0005-0000-0000-0000755C0000}"/>
    <cellStyle name="Total 8 2 4 6 2" xfId="23669" xr:uid="{00000000-0005-0000-0000-0000765C0000}"/>
    <cellStyle name="Total 8 2 4 6 2 2" xfId="23670" xr:uid="{00000000-0005-0000-0000-0000775C0000}"/>
    <cellStyle name="Total 8 2 4 6 3" xfId="23671" xr:uid="{00000000-0005-0000-0000-0000785C0000}"/>
    <cellStyle name="Total 8 2 4 6 3 2" xfId="23672" xr:uid="{00000000-0005-0000-0000-0000795C0000}"/>
    <cellStyle name="Total 8 2 4 6 4" xfId="23673" xr:uid="{00000000-0005-0000-0000-00007A5C0000}"/>
    <cellStyle name="Total 8 2 4 6 4 2" xfId="23674" xr:uid="{00000000-0005-0000-0000-00007B5C0000}"/>
    <cellStyle name="Total 8 2 4 6 5" xfId="23675" xr:uid="{00000000-0005-0000-0000-00007C5C0000}"/>
    <cellStyle name="Total 8 2 4 6 5 2" xfId="23676" xr:uid="{00000000-0005-0000-0000-00007D5C0000}"/>
    <cellStyle name="Total 8 2 4 6 6" xfId="23677" xr:uid="{00000000-0005-0000-0000-00007E5C0000}"/>
    <cellStyle name="Total 8 2 4 6 6 2" xfId="23678" xr:uid="{00000000-0005-0000-0000-00007F5C0000}"/>
    <cellStyle name="Total 8 2 4 6 7" xfId="23679" xr:uid="{00000000-0005-0000-0000-0000805C0000}"/>
    <cellStyle name="Total 8 2 4 6 7 2" xfId="23680" xr:uid="{00000000-0005-0000-0000-0000815C0000}"/>
    <cellStyle name="Total 8 2 4 6 8" xfId="23681" xr:uid="{00000000-0005-0000-0000-0000825C0000}"/>
    <cellStyle name="Total 8 2 4 6 8 2" xfId="23682" xr:uid="{00000000-0005-0000-0000-0000835C0000}"/>
    <cellStyle name="Total 8 2 4 6 9" xfId="23683" xr:uid="{00000000-0005-0000-0000-0000845C0000}"/>
    <cellStyle name="Total 8 2 4 6 9 2" xfId="23684" xr:uid="{00000000-0005-0000-0000-0000855C0000}"/>
    <cellStyle name="Total 8 2 4 7" xfId="23685" xr:uid="{00000000-0005-0000-0000-0000865C0000}"/>
    <cellStyle name="Total 8 2 4 7 2" xfId="23686" xr:uid="{00000000-0005-0000-0000-0000875C0000}"/>
    <cellStyle name="Total 8 2 4 8" xfId="23687" xr:uid="{00000000-0005-0000-0000-0000885C0000}"/>
    <cellStyle name="Total 8 2 4 8 2" xfId="23688" xr:uid="{00000000-0005-0000-0000-0000895C0000}"/>
    <cellStyle name="Total 8 2 4 9" xfId="23689" xr:uid="{00000000-0005-0000-0000-00008A5C0000}"/>
    <cellStyle name="Total 8 2 4 9 2" xfId="23690" xr:uid="{00000000-0005-0000-0000-00008B5C0000}"/>
    <cellStyle name="Total 8 2 5" xfId="23691" xr:uid="{00000000-0005-0000-0000-00008C5C0000}"/>
    <cellStyle name="Total 8 2 5 10" xfId="23692" xr:uid="{00000000-0005-0000-0000-00008D5C0000}"/>
    <cellStyle name="Total 8 2 5 10 2" xfId="23693" xr:uid="{00000000-0005-0000-0000-00008E5C0000}"/>
    <cellStyle name="Total 8 2 5 11" xfId="23694" xr:uid="{00000000-0005-0000-0000-00008F5C0000}"/>
    <cellStyle name="Total 8 2 5 11 2" xfId="23695" xr:uid="{00000000-0005-0000-0000-0000905C0000}"/>
    <cellStyle name="Total 8 2 5 12" xfId="23696" xr:uid="{00000000-0005-0000-0000-0000915C0000}"/>
    <cellStyle name="Total 8 2 5 12 2" xfId="23697" xr:uid="{00000000-0005-0000-0000-0000925C0000}"/>
    <cellStyle name="Total 8 2 5 13" xfId="23698" xr:uid="{00000000-0005-0000-0000-0000935C0000}"/>
    <cellStyle name="Total 8 2 5 13 2" xfId="23699" xr:uid="{00000000-0005-0000-0000-0000945C0000}"/>
    <cellStyle name="Total 8 2 5 14" xfId="23700" xr:uid="{00000000-0005-0000-0000-0000955C0000}"/>
    <cellStyle name="Total 8 2 5 14 2" xfId="23701" xr:uid="{00000000-0005-0000-0000-0000965C0000}"/>
    <cellStyle name="Total 8 2 5 15" xfId="23702" xr:uid="{00000000-0005-0000-0000-0000975C0000}"/>
    <cellStyle name="Total 8 2 5 15 2" xfId="23703" xr:uid="{00000000-0005-0000-0000-0000985C0000}"/>
    <cellStyle name="Total 8 2 5 16" xfId="23704" xr:uid="{00000000-0005-0000-0000-0000995C0000}"/>
    <cellStyle name="Total 8 2 5 16 2" xfId="23705" xr:uid="{00000000-0005-0000-0000-00009A5C0000}"/>
    <cellStyle name="Total 8 2 5 17" xfId="23706" xr:uid="{00000000-0005-0000-0000-00009B5C0000}"/>
    <cellStyle name="Total 8 2 5 17 2" xfId="23707" xr:uid="{00000000-0005-0000-0000-00009C5C0000}"/>
    <cellStyle name="Total 8 2 5 18" xfId="23708" xr:uid="{00000000-0005-0000-0000-00009D5C0000}"/>
    <cellStyle name="Total 8 2 5 18 2" xfId="23709" xr:uid="{00000000-0005-0000-0000-00009E5C0000}"/>
    <cellStyle name="Total 8 2 5 19" xfId="23710" xr:uid="{00000000-0005-0000-0000-00009F5C0000}"/>
    <cellStyle name="Total 8 2 5 2" xfId="23711" xr:uid="{00000000-0005-0000-0000-0000A05C0000}"/>
    <cellStyle name="Total 8 2 5 2 10" xfId="23712" xr:uid="{00000000-0005-0000-0000-0000A15C0000}"/>
    <cellStyle name="Total 8 2 5 2 10 2" xfId="23713" xr:uid="{00000000-0005-0000-0000-0000A25C0000}"/>
    <cellStyle name="Total 8 2 5 2 11" xfId="23714" xr:uid="{00000000-0005-0000-0000-0000A35C0000}"/>
    <cellStyle name="Total 8 2 5 2 11 2" xfId="23715" xr:uid="{00000000-0005-0000-0000-0000A45C0000}"/>
    <cellStyle name="Total 8 2 5 2 12" xfId="23716" xr:uid="{00000000-0005-0000-0000-0000A55C0000}"/>
    <cellStyle name="Total 8 2 5 2 12 2" xfId="23717" xr:uid="{00000000-0005-0000-0000-0000A65C0000}"/>
    <cellStyle name="Total 8 2 5 2 13" xfId="23718" xr:uid="{00000000-0005-0000-0000-0000A75C0000}"/>
    <cellStyle name="Total 8 2 5 2 13 2" xfId="23719" xr:uid="{00000000-0005-0000-0000-0000A85C0000}"/>
    <cellStyle name="Total 8 2 5 2 14" xfId="23720" xr:uid="{00000000-0005-0000-0000-0000A95C0000}"/>
    <cellStyle name="Total 8 2 5 2 14 2" xfId="23721" xr:uid="{00000000-0005-0000-0000-0000AA5C0000}"/>
    <cellStyle name="Total 8 2 5 2 15" xfId="23722" xr:uid="{00000000-0005-0000-0000-0000AB5C0000}"/>
    <cellStyle name="Total 8 2 5 2 15 2" xfId="23723" xr:uid="{00000000-0005-0000-0000-0000AC5C0000}"/>
    <cellStyle name="Total 8 2 5 2 16" xfId="23724" xr:uid="{00000000-0005-0000-0000-0000AD5C0000}"/>
    <cellStyle name="Total 8 2 5 2 16 2" xfId="23725" xr:uid="{00000000-0005-0000-0000-0000AE5C0000}"/>
    <cellStyle name="Total 8 2 5 2 17" xfId="23726" xr:uid="{00000000-0005-0000-0000-0000AF5C0000}"/>
    <cellStyle name="Total 8 2 5 2 17 2" xfId="23727" xr:uid="{00000000-0005-0000-0000-0000B05C0000}"/>
    <cellStyle name="Total 8 2 5 2 18" xfId="23728" xr:uid="{00000000-0005-0000-0000-0000B15C0000}"/>
    <cellStyle name="Total 8 2 5 2 2" xfId="23729" xr:uid="{00000000-0005-0000-0000-0000B25C0000}"/>
    <cellStyle name="Total 8 2 5 2 2 2" xfId="23730" xr:uid="{00000000-0005-0000-0000-0000B35C0000}"/>
    <cellStyle name="Total 8 2 5 2 3" xfId="23731" xr:uid="{00000000-0005-0000-0000-0000B45C0000}"/>
    <cellStyle name="Total 8 2 5 2 3 2" xfId="23732" xr:uid="{00000000-0005-0000-0000-0000B55C0000}"/>
    <cellStyle name="Total 8 2 5 2 4" xfId="23733" xr:uid="{00000000-0005-0000-0000-0000B65C0000}"/>
    <cellStyle name="Total 8 2 5 2 4 2" xfId="23734" xr:uid="{00000000-0005-0000-0000-0000B75C0000}"/>
    <cellStyle name="Total 8 2 5 2 5" xfId="23735" xr:uid="{00000000-0005-0000-0000-0000B85C0000}"/>
    <cellStyle name="Total 8 2 5 2 5 2" xfId="23736" xr:uid="{00000000-0005-0000-0000-0000B95C0000}"/>
    <cellStyle name="Total 8 2 5 2 6" xfId="23737" xr:uid="{00000000-0005-0000-0000-0000BA5C0000}"/>
    <cellStyle name="Total 8 2 5 2 6 2" xfId="23738" xr:uid="{00000000-0005-0000-0000-0000BB5C0000}"/>
    <cellStyle name="Total 8 2 5 2 7" xfId="23739" xr:uid="{00000000-0005-0000-0000-0000BC5C0000}"/>
    <cellStyle name="Total 8 2 5 2 7 2" xfId="23740" xr:uid="{00000000-0005-0000-0000-0000BD5C0000}"/>
    <cellStyle name="Total 8 2 5 2 8" xfId="23741" xr:uid="{00000000-0005-0000-0000-0000BE5C0000}"/>
    <cellStyle name="Total 8 2 5 2 8 2" xfId="23742" xr:uid="{00000000-0005-0000-0000-0000BF5C0000}"/>
    <cellStyle name="Total 8 2 5 2 9" xfId="23743" xr:uid="{00000000-0005-0000-0000-0000C05C0000}"/>
    <cellStyle name="Total 8 2 5 2 9 2" xfId="23744" xr:uid="{00000000-0005-0000-0000-0000C15C0000}"/>
    <cellStyle name="Total 8 2 5 3" xfId="23745" xr:uid="{00000000-0005-0000-0000-0000C25C0000}"/>
    <cellStyle name="Total 8 2 5 3 10" xfId="23746" xr:uid="{00000000-0005-0000-0000-0000C35C0000}"/>
    <cellStyle name="Total 8 2 5 3 10 2" xfId="23747" xr:uid="{00000000-0005-0000-0000-0000C45C0000}"/>
    <cellStyle name="Total 8 2 5 3 11" xfId="23748" xr:uid="{00000000-0005-0000-0000-0000C55C0000}"/>
    <cellStyle name="Total 8 2 5 3 11 2" xfId="23749" xr:uid="{00000000-0005-0000-0000-0000C65C0000}"/>
    <cellStyle name="Total 8 2 5 3 12" xfId="23750" xr:uid="{00000000-0005-0000-0000-0000C75C0000}"/>
    <cellStyle name="Total 8 2 5 3 12 2" xfId="23751" xr:uid="{00000000-0005-0000-0000-0000C85C0000}"/>
    <cellStyle name="Total 8 2 5 3 13" xfId="23752" xr:uid="{00000000-0005-0000-0000-0000C95C0000}"/>
    <cellStyle name="Total 8 2 5 3 13 2" xfId="23753" xr:uid="{00000000-0005-0000-0000-0000CA5C0000}"/>
    <cellStyle name="Total 8 2 5 3 14" xfId="23754" xr:uid="{00000000-0005-0000-0000-0000CB5C0000}"/>
    <cellStyle name="Total 8 2 5 3 14 2" xfId="23755" xr:uid="{00000000-0005-0000-0000-0000CC5C0000}"/>
    <cellStyle name="Total 8 2 5 3 15" xfId="23756" xr:uid="{00000000-0005-0000-0000-0000CD5C0000}"/>
    <cellStyle name="Total 8 2 5 3 15 2" xfId="23757" xr:uid="{00000000-0005-0000-0000-0000CE5C0000}"/>
    <cellStyle name="Total 8 2 5 3 16" xfId="23758" xr:uid="{00000000-0005-0000-0000-0000CF5C0000}"/>
    <cellStyle name="Total 8 2 5 3 2" xfId="23759" xr:uid="{00000000-0005-0000-0000-0000D05C0000}"/>
    <cellStyle name="Total 8 2 5 3 2 2" xfId="23760" xr:uid="{00000000-0005-0000-0000-0000D15C0000}"/>
    <cellStyle name="Total 8 2 5 3 3" xfId="23761" xr:uid="{00000000-0005-0000-0000-0000D25C0000}"/>
    <cellStyle name="Total 8 2 5 3 3 2" xfId="23762" xr:uid="{00000000-0005-0000-0000-0000D35C0000}"/>
    <cellStyle name="Total 8 2 5 3 4" xfId="23763" xr:uid="{00000000-0005-0000-0000-0000D45C0000}"/>
    <cellStyle name="Total 8 2 5 3 4 2" xfId="23764" xr:uid="{00000000-0005-0000-0000-0000D55C0000}"/>
    <cellStyle name="Total 8 2 5 3 5" xfId="23765" xr:uid="{00000000-0005-0000-0000-0000D65C0000}"/>
    <cellStyle name="Total 8 2 5 3 5 2" xfId="23766" xr:uid="{00000000-0005-0000-0000-0000D75C0000}"/>
    <cellStyle name="Total 8 2 5 3 6" xfId="23767" xr:uid="{00000000-0005-0000-0000-0000D85C0000}"/>
    <cellStyle name="Total 8 2 5 3 6 2" xfId="23768" xr:uid="{00000000-0005-0000-0000-0000D95C0000}"/>
    <cellStyle name="Total 8 2 5 3 7" xfId="23769" xr:uid="{00000000-0005-0000-0000-0000DA5C0000}"/>
    <cellStyle name="Total 8 2 5 3 7 2" xfId="23770" xr:uid="{00000000-0005-0000-0000-0000DB5C0000}"/>
    <cellStyle name="Total 8 2 5 3 8" xfId="23771" xr:uid="{00000000-0005-0000-0000-0000DC5C0000}"/>
    <cellStyle name="Total 8 2 5 3 8 2" xfId="23772" xr:uid="{00000000-0005-0000-0000-0000DD5C0000}"/>
    <cellStyle name="Total 8 2 5 3 9" xfId="23773" xr:uid="{00000000-0005-0000-0000-0000DE5C0000}"/>
    <cellStyle name="Total 8 2 5 3 9 2" xfId="23774" xr:uid="{00000000-0005-0000-0000-0000DF5C0000}"/>
    <cellStyle name="Total 8 2 5 4" xfId="23775" xr:uid="{00000000-0005-0000-0000-0000E05C0000}"/>
    <cellStyle name="Total 8 2 5 4 10" xfId="23776" xr:uid="{00000000-0005-0000-0000-0000E15C0000}"/>
    <cellStyle name="Total 8 2 5 4 10 2" xfId="23777" xr:uid="{00000000-0005-0000-0000-0000E25C0000}"/>
    <cellStyle name="Total 8 2 5 4 11" xfId="23778" xr:uid="{00000000-0005-0000-0000-0000E35C0000}"/>
    <cellStyle name="Total 8 2 5 4 11 2" xfId="23779" xr:uid="{00000000-0005-0000-0000-0000E45C0000}"/>
    <cellStyle name="Total 8 2 5 4 12" xfId="23780" xr:uid="{00000000-0005-0000-0000-0000E55C0000}"/>
    <cellStyle name="Total 8 2 5 4 12 2" xfId="23781" xr:uid="{00000000-0005-0000-0000-0000E65C0000}"/>
    <cellStyle name="Total 8 2 5 4 13" xfId="23782" xr:uid="{00000000-0005-0000-0000-0000E75C0000}"/>
    <cellStyle name="Total 8 2 5 4 13 2" xfId="23783" xr:uid="{00000000-0005-0000-0000-0000E85C0000}"/>
    <cellStyle name="Total 8 2 5 4 14" xfId="23784" xr:uid="{00000000-0005-0000-0000-0000E95C0000}"/>
    <cellStyle name="Total 8 2 5 4 14 2" xfId="23785" xr:uid="{00000000-0005-0000-0000-0000EA5C0000}"/>
    <cellStyle name="Total 8 2 5 4 15" xfId="23786" xr:uid="{00000000-0005-0000-0000-0000EB5C0000}"/>
    <cellStyle name="Total 8 2 5 4 15 2" xfId="23787" xr:uid="{00000000-0005-0000-0000-0000EC5C0000}"/>
    <cellStyle name="Total 8 2 5 4 16" xfId="23788" xr:uid="{00000000-0005-0000-0000-0000ED5C0000}"/>
    <cellStyle name="Total 8 2 5 4 2" xfId="23789" xr:uid="{00000000-0005-0000-0000-0000EE5C0000}"/>
    <cellStyle name="Total 8 2 5 4 2 2" xfId="23790" xr:uid="{00000000-0005-0000-0000-0000EF5C0000}"/>
    <cellStyle name="Total 8 2 5 4 3" xfId="23791" xr:uid="{00000000-0005-0000-0000-0000F05C0000}"/>
    <cellStyle name="Total 8 2 5 4 3 2" xfId="23792" xr:uid="{00000000-0005-0000-0000-0000F15C0000}"/>
    <cellStyle name="Total 8 2 5 4 4" xfId="23793" xr:uid="{00000000-0005-0000-0000-0000F25C0000}"/>
    <cellStyle name="Total 8 2 5 4 4 2" xfId="23794" xr:uid="{00000000-0005-0000-0000-0000F35C0000}"/>
    <cellStyle name="Total 8 2 5 4 5" xfId="23795" xr:uid="{00000000-0005-0000-0000-0000F45C0000}"/>
    <cellStyle name="Total 8 2 5 4 5 2" xfId="23796" xr:uid="{00000000-0005-0000-0000-0000F55C0000}"/>
    <cellStyle name="Total 8 2 5 4 6" xfId="23797" xr:uid="{00000000-0005-0000-0000-0000F65C0000}"/>
    <cellStyle name="Total 8 2 5 4 6 2" xfId="23798" xr:uid="{00000000-0005-0000-0000-0000F75C0000}"/>
    <cellStyle name="Total 8 2 5 4 7" xfId="23799" xr:uid="{00000000-0005-0000-0000-0000F85C0000}"/>
    <cellStyle name="Total 8 2 5 4 7 2" xfId="23800" xr:uid="{00000000-0005-0000-0000-0000F95C0000}"/>
    <cellStyle name="Total 8 2 5 4 8" xfId="23801" xr:uid="{00000000-0005-0000-0000-0000FA5C0000}"/>
    <cellStyle name="Total 8 2 5 4 8 2" xfId="23802" xr:uid="{00000000-0005-0000-0000-0000FB5C0000}"/>
    <cellStyle name="Total 8 2 5 4 9" xfId="23803" xr:uid="{00000000-0005-0000-0000-0000FC5C0000}"/>
    <cellStyle name="Total 8 2 5 4 9 2" xfId="23804" xr:uid="{00000000-0005-0000-0000-0000FD5C0000}"/>
    <cellStyle name="Total 8 2 5 5" xfId="23805" xr:uid="{00000000-0005-0000-0000-0000FE5C0000}"/>
    <cellStyle name="Total 8 2 5 5 10" xfId="23806" xr:uid="{00000000-0005-0000-0000-0000FF5C0000}"/>
    <cellStyle name="Total 8 2 5 5 10 2" xfId="23807" xr:uid="{00000000-0005-0000-0000-0000005D0000}"/>
    <cellStyle name="Total 8 2 5 5 11" xfId="23808" xr:uid="{00000000-0005-0000-0000-0000015D0000}"/>
    <cellStyle name="Total 8 2 5 5 11 2" xfId="23809" xr:uid="{00000000-0005-0000-0000-0000025D0000}"/>
    <cellStyle name="Total 8 2 5 5 12" xfId="23810" xr:uid="{00000000-0005-0000-0000-0000035D0000}"/>
    <cellStyle name="Total 8 2 5 5 12 2" xfId="23811" xr:uid="{00000000-0005-0000-0000-0000045D0000}"/>
    <cellStyle name="Total 8 2 5 5 13" xfId="23812" xr:uid="{00000000-0005-0000-0000-0000055D0000}"/>
    <cellStyle name="Total 8 2 5 5 13 2" xfId="23813" xr:uid="{00000000-0005-0000-0000-0000065D0000}"/>
    <cellStyle name="Total 8 2 5 5 14" xfId="23814" xr:uid="{00000000-0005-0000-0000-0000075D0000}"/>
    <cellStyle name="Total 8 2 5 5 14 2" xfId="23815" xr:uid="{00000000-0005-0000-0000-0000085D0000}"/>
    <cellStyle name="Total 8 2 5 5 15" xfId="23816" xr:uid="{00000000-0005-0000-0000-0000095D0000}"/>
    <cellStyle name="Total 8 2 5 5 2" xfId="23817" xr:uid="{00000000-0005-0000-0000-00000A5D0000}"/>
    <cellStyle name="Total 8 2 5 5 2 2" xfId="23818" xr:uid="{00000000-0005-0000-0000-00000B5D0000}"/>
    <cellStyle name="Total 8 2 5 5 3" xfId="23819" xr:uid="{00000000-0005-0000-0000-00000C5D0000}"/>
    <cellStyle name="Total 8 2 5 5 3 2" xfId="23820" xr:uid="{00000000-0005-0000-0000-00000D5D0000}"/>
    <cellStyle name="Total 8 2 5 5 4" xfId="23821" xr:uid="{00000000-0005-0000-0000-00000E5D0000}"/>
    <cellStyle name="Total 8 2 5 5 4 2" xfId="23822" xr:uid="{00000000-0005-0000-0000-00000F5D0000}"/>
    <cellStyle name="Total 8 2 5 5 5" xfId="23823" xr:uid="{00000000-0005-0000-0000-0000105D0000}"/>
    <cellStyle name="Total 8 2 5 5 5 2" xfId="23824" xr:uid="{00000000-0005-0000-0000-0000115D0000}"/>
    <cellStyle name="Total 8 2 5 5 6" xfId="23825" xr:uid="{00000000-0005-0000-0000-0000125D0000}"/>
    <cellStyle name="Total 8 2 5 5 6 2" xfId="23826" xr:uid="{00000000-0005-0000-0000-0000135D0000}"/>
    <cellStyle name="Total 8 2 5 5 7" xfId="23827" xr:uid="{00000000-0005-0000-0000-0000145D0000}"/>
    <cellStyle name="Total 8 2 5 5 7 2" xfId="23828" xr:uid="{00000000-0005-0000-0000-0000155D0000}"/>
    <cellStyle name="Total 8 2 5 5 8" xfId="23829" xr:uid="{00000000-0005-0000-0000-0000165D0000}"/>
    <cellStyle name="Total 8 2 5 5 8 2" xfId="23830" xr:uid="{00000000-0005-0000-0000-0000175D0000}"/>
    <cellStyle name="Total 8 2 5 5 9" xfId="23831" xr:uid="{00000000-0005-0000-0000-0000185D0000}"/>
    <cellStyle name="Total 8 2 5 5 9 2" xfId="23832" xr:uid="{00000000-0005-0000-0000-0000195D0000}"/>
    <cellStyle name="Total 8 2 5 6" xfId="23833" xr:uid="{00000000-0005-0000-0000-00001A5D0000}"/>
    <cellStyle name="Total 8 2 5 6 2" xfId="23834" xr:uid="{00000000-0005-0000-0000-00001B5D0000}"/>
    <cellStyle name="Total 8 2 5 7" xfId="23835" xr:uid="{00000000-0005-0000-0000-00001C5D0000}"/>
    <cellStyle name="Total 8 2 5 7 2" xfId="23836" xr:uid="{00000000-0005-0000-0000-00001D5D0000}"/>
    <cellStyle name="Total 8 2 5 8" xfId="23837" xr:uid="{00000000-0005-0000-0000-00001E5D0000}"/>
    <cellStyle name="Total 8 2 5 8 2" xfId="23838" xr:uid="{00000000-0005-0000-0000-00001F5D0000}"/>
    <cellStyle name="Total 8 2 5 9" xfId="23839" xr:uid="{00000000-0005-0000-0000-0000205D0000}"/>
    <cellStyle name="Total 8 2 5 9 2" xfId="23840" xr:uid="{00000000-0005-0000-0000-0000215D0000}"/>
    <cellStyle name="Total 8 2 6" xfId="23841" xr:uid="{00000000-0005-0000-0000-0000225D0000}"/>
    <cellStyle name="Total 8 2 6 10" xfId="23842" xr:uid="{00000000-0005-0000-0000-0000235D0000}"/>
    <cellStyle name="Total 8 2 6 10 2" xfId="23843" xr:uid="{00000000-0005-0000-0000-0000245D0000}"/>
    <cellStyle name="Total 8 2 6 11" xfId="23844" xr:uid="{00000000-0005-0000-0000-0000255D0000}"/>
    <cellStyle name="Total 8 2 6 11 2" xfId="23845" xr:uid="{00000000-0005-0000-0000-0000265D0000}"/>
    <cellStyle name="Total 8 2 6 12" xfId="23846" xr:uid="{00000000-0005-0000-0000-0000275D0000}"/>
    <cellStyle name="Total 8 2 6 12 2" xfId="23847" xr:uid="{00000000-0005-0000-0000-0000285D0000}"/>
    <cellStyle name="Total 8 2 6 13" xfId="23848" xr:uid="{00000000-0005-0000-0000-0000295D0000}"/>
    <cellStyle name="Total 8 2 6 13 2" xfId="23849" xr:uid="{00000000-0005-0000-0000-00002A5D0000}"/>
    <cellStyle name="Total 8 2 6 14" xfId="23850" xr:uid="{00000000-0005-0000-0000-00002B5D0000}"/>
    <cellStyle name="Total 8 2 6 14 2" xfId="23851" xr:uid="{00000000-0005-0000-0000-00002C5D0000}"/>
    <cellStyle name="Total 8 2 6 15" xfId="23852" xr:uid="{00000000-0005-0000-0000-00002D5D0000}"/>
    <cellStyle name="Total 8 2 6 15 2" xfId="23853" xr:uid="{00000000-0005-0000-0000-00002E5D0000}"/>
    <cellStyle name="Total 8 2 6 16" xfId="23854" xr:uid="{00000000-0005-0000-0000-00002F5D0000}"/>
    <cellStyle name="Total 8 2 6 16 2" xfId="23855" xr:uid="{00000000-0005-0000-0000-0000305D0000}"/>
    <cellStyle name="Total 8 2 6 17" xfId="23856" xr:uid="{00000000-0005-0000-0000-0000315D0000}"/>
    <cellStyle name="Total 8 2 6 17 2" xfId="23857" xr:uid="{00000000-0005-0000-0000-0000325D0000}"/>
    <cellStyle name="Total 8 2 6 18" xfId="23858" xr:uid="{00000000-0005-0000-0000-0000335D0000}"/>
    <cellStyle name="Total 8 2 6 18 2" xfId="23859" xr:uid="{00000000-0005-0000-0000-0000345D0000}"/>
    <cellStyle name="Total 8 2 6 19" xfId="23860" xr:uid="{00000000-0005-0000-0000-0000355D0000}"/>
    <cellStyle name="Total 8 2 6 2" xfId="23861" xr:uid="{00000000-0005-0000-0000-0000365D0000}"/>
    <cellStyle name="Total 8 2 6 2 10" xfId="23862" xr:uid="{00000000-0005-0000-0000-0000375D0000}"/>
    <cellStyle name="Total 8 2 6 2 10 2" xfId="23863" xr:uid="{00000000-0005-0000-0000-0000385D0000}"/>
    <cellStyle name="Total 8 2 6 2 11" xfId="23864" xr:uid="{00000000-0005-0000-0000-0000395D0000}"/>
    <cellStyle name="Total 8 2 6 2 11 2" xfId="23865" xr:uid="{00000000-0005-0000-0000-00003A5D0000}"/>
    <cellStyle name="Total 8 2 6 2 12" xfId="23866" xr:uid="{00000000-0005-0000-0000-00003B5D0000}"/>
    <cellStyle name="Total 8 2 6 2 12 2" xfId="23867" xr:uid="{00000000-0005-0000-0000-00003C5D0000}"/>
    <cellStyle name="Total 8 2 6 2 13" xfId="23868" xr:uid="{00000000-0005-0000-0000-00003D5D0000}"/>
    <cellStyle name="Total 8 2 6 2 13 2" xfId="23869" xr:uid="{00000000-0005-0000-0000-00003E5D0000}"/>
    <cellStyle name="Total 8 2 6 2 14" xfId="23870" xr:uid="{00000000-0005-0000-0000-00003F5D0000}"/>
    <cellStyle name="Total 8 2 6 2 14 2" xfId="23871" xr:uid="{00000000-0005-0000-0000-0000405D0000}"/>
    <cellStyle name="Total 8 2 6 2 15" xfId="23872" xr:uid="{00000000-0005-0000-0000-0000415D0000}"/>
    <cellStyle name="Total 8 2 6 2 15 2" xfId="23873" xr:uid="{00000000-0005-0000-0000-0000425D0000}"/>
    <cellStyle name="Total 8 2 6 2 16" xfId="23874" xr:uid="{00000000-0005-0000-0000-0000435D0000}"/>
    <cellStyle name="Total 8 2 6 2 16 2" xfId="23875" xr:uid="{00000000-0005-0000-0000-0000445D0000}"/>
    <cellStyle name="Total 8 2 6 2 17" xfId="23876" xr:uid="{00000000-0005-0000-0000-0000455D0000}"/>
    <cellStyle name="Total 8 2 6 2 17 2" xfId="23877" xr:uid="{00000000-0005-0000-0000-0000465D0000}"/>
    <cellStyle name="Total 8 2 6 2 18" xfId="23878" xr:uid="{00000000-0005-0000-0000-0000475D0000}"/>
    <cellStyle name="Total 8 2 6 2 2" xfId="23879" xr:uid="{00000000-0005-0000-0000-0000485D0000}"/>
    <cellStyle name="Total 8 2 6 2 2 2" xfId="23880" xr:uid="{00000000-0005-0000-0000-0000495D0000}"/>
    <cellStyle name="Total 8 2 6 2 3" xfId="23881" xr:uid="{00000000-0005-0000-0000-00004A5D0000}"/>
    <cellStyle name="Total 8 2 6 2 3 2" xfId="23882" xr:uid="{00000000-0005-0000-0000-00004B5D0000}"/>
    <cellStyle name="Total 8 2 6 2 4" xfId="23883" xr:uid="{00000000-0005-0000-0000-00004C5D0000}"/>
    <cellStyle name="Total 8 2 6 2 4 2" xfId="23884" xr:uid="{00000000-0005-0000-0000-00004D5D0000}"/>
    <cellStyle name="Total 8 2 6 2 5" xfId="23885" xr:uid="{00000000-0005-0000-0000-00004E5D0000}"/>
    <cellStyle name="Total 8 2 6 2 5 2" xfId="23886" xr:uid="{00000000-0005-0000-0000-00004F5D0000}"/>
    <cellStyle name="Total 8 2 6 2 6" xfId="23887" xr:uid="{00000000-0005-0000-0000-0000505D0000}"/>
    <cellStyle name="Total 8 2 6 2 6 2" xfId="23888" xr:uid="{00000000-0005-0000-0000-0000515D0000}"/>
    <cellStyle name="Total 8 2 6 2 7" xfId="23889" xr:uid="{00000000-0005-0000-0000-0000525D0000}"/>
    <cellStyle name="Total 8 2 6 2 7 2" xfId="23890" xr:uid="{00000000-0005-0000-0000-0000535D0000}"/>
    <cellStyle name="Total 8 2 6 2 8" xfId="23891" xr:uid="{00000000-0005-0000-0000-0000545D0000}"/>
    <cellStyle name="Total 8 2 6 2 8 2" xfId="23892" xr:uid="{00000000-0005-0000-0000-0000555D0000}"/>
    <cellStyle name="Total 8 2 6 2 9" xfId="23893" xr:uid="{00000000-0005-0000-0000-0000565D0000}"/>
    <cellStyle name="Total 8 2 6 2 9 2" xfId="23894" xr:uid="{00000000-0005-0000-0000-0000575D0000}"/>
    <cellStyle name="Total 8 2 6 3" xfId="23895" xr:uid="{00000000-0005-0000-0000-0000585D0000}"/>
    <cellStyle name="Total 8 2 6 3 10" xfId="23896" xr:uid="{00000000-0005-0000-0000-0000595D0000}"/>
    <cellStyle name="Total 8 2 6 3 10 2" xfId="23897" xr:uid="{00000000-0005-0000-0000-00005A5D0000}"/>
    <cellStyle name="Total 8 2 6 3 11" xfId="23898" xr:uid="{00000000-0005-0000-0000-00005B5D0000}"/>
    <cellStyle name="Total 8 2 6 3 11 2" xfId="23899" xr:uid="{00000000-0005-0000-0000-00005C5D0000}"/>
    <cellStyle name="Total 8 2 6 3 12" xfId="23900" xr:uid="{00000000-0005-0000-0000-00005D5D0000}"/>
    <cellStyle name="Total 8 2 6 3 12 2" xfId="23901" xr:uid="{00000000-0005-0000-0000-00005E5D0000}"/>
    <cellStyle name="Total 8 2 6 3 13" xfId="23902" xr:uid="{00000000-0005-0000-0000-00005F5D0000}"/>
    <cellStyle name="Total 8 2 6 3 13 2" xfId="23903" xr:uid="{00000000-0005-0000-0000-0000605D0000}"/>
    <cellStyle name="Total 8 2 6 3 14" xfId="23904" xr:uid="{00000000-0005-0000-0000-0000615D0000}"/>
    <cellStyle name="Total 8 2 6 3 14 2" xfId="23905" xr:uid="{00000000-0005-0000-0000-0000625D0000}"/>
    <cellStyle name="Total 8 2 6 3 15" xfId="23906" xr:uid="{00000000-0005-0000-0000-0000635D0000}"/>
    <cellStyle name="Total 8 2 6 3 15 2" xfId="23907" xr:uid="{00000000-0005-0000-0000-0000645D0000}"/>
    <cellStyle name="Total 8 2 6 3 16" xfId="23908" xr:uid="{00000000-0005-0000-0000-0000655D0000}"/>
    <cellStyle name="Total 8 2 6 3 2" xfId="23909" xr:uid="{00000000-0005-0000-0000-0000665D0000}"/>
    <cellStyle name="Total 8 2 6 3 2 2" xfId="23910" xr:uid="{00000000-0005-0000-0000-0000675D0000}"/>
    <cellStyle name="Total 8 2 6 3 3" xfId="23911" xr:uid="{00000000-0005-0000-0000-0000685D0000}"/>
    <cellStyle name="Total 8 2 6 3 3 2" xfId="23912" xr:uid="{00000000-0005-0000-0000-0000695D0000}"/>
    <cellStyle name="Total 8 2 6 3 4" xfId="23913" xr:uid="{00000000-0005-0000-0000-00006A5D0000}"/>
    <cellStyle name="Total 8 2 6 3 4 2" xfId="23914" xr:uid="{00000000-0005-0000-0000-00006B5D0000}"/>
    <cellStyle name="Total 8 2 6 3 5" xfId="23915" xr:uid="{00000000-0005-0000-0000-00006C5D0000}"/>
    <cellStyle name="Total 8 2 6 3 5 2" xfId="23916" xr:uid="{00000000-0005-0000-0000-00006D5D0000}"/>
    <cellStyle name="Total 8 2 6 3 6" xfId="23917" xr:uid="{00000000-0005-0000-0000-00006E5D0000}"/>
    <cellStyle name="Total 8 2 6 3 6 2" xfId="23918" xr:uid="{00000000-0005-0000-0000-00006F5D0000}"/>
    <cellStyle name="Total 8 2 6 3 7" xfId="23919" xr:uid="{00000000-0005-0000-0000-0000705D0000}"/>
    <cellStyle name="Total 8 2 6 3 7 2" xfId="23920" xr:uid="{00000000-0005-0000-0000-0000715D0000}"/>
    <cellStyle name="Total 8 2 6 3 8" xfId="23921" xr:uid="{00000000-0005-0000-0000-0000725D0000}"/>
    <cellStyle name="Total 8 2 6 3 8 2" xfId="23922" xr:uid="{00000000-0005-0000-0000-0000735D0000}"/>
    <cellStyle name="Total 8 2 6 3 9" xfId="23923" xr:uid="{00000000-0005-0000-0000-0000745D0000}"/>
    <cellStyle name="Total 8 2 6 3 9 2" xfId="23924" xr:uid="{00000000-0005-0000-0000-0000755D0000}"/>
    <cellStyle name="Total 8 2 6 4" xfId="23925" xr:uid="{00000000-0005-0000-0000-0000765D0000}"/>
    <cellStyle name="Total 8 2 6 4 10" xfId="23926" xr:uid="{00000000-0005-0000-0000-0000775D0000}"/>
    <cellStyle name="Total 8 2 6 4 10 2" xfId="23927" xr:uid="{00000000-0005-0000-0000-0000785D0000}"/>
    <cellStyle name="Total 8 2 6 4 11" xfId="23928" xr:uid="{00000000-0005-0000-0000-0000795D0000}"/>
    <cellStyle name="Total 8 2 6 4 11 2" xfId="23929" xr:uid="{00000000-0005-0000-0000-00007A5D0000}"/>
    <cellStyle name="Total 8 2 6 4 12" xfId="23930" xr:uid="{00000000-0005-0000-0000-00007B5D0000}"/>
    <cellStyle name="Total 8 2 6 4 12 2" xfId="23931" xr:uid="{00000000-0005-0000-0000-00007C5D0000}"/>
    <cellStyle name="Total 8 2 6 4 13" xfId="23932" xr:uid="{00000000-0005-0000-0000-00007D5D0000}"/>
    <cellStyle name="Total 8 2 6 4 13 2" xfId="23933" xr:uid="{00000000-0005-0000-0000-00007E5D0000}"/>
    <cellStyle name="Total 8 2 6 4 14" xfId="23934" xr:uid="{00000000-0005-0000-0000-00007F5D0000}"/>
    <cellStyle name="Total 8 2 6 4 14 2" xfId="23935" xr:uid="{00000000-0005-0000-0000-0000805D0000}"/>
    <cellStyle name="Total 8 2 6 4 15" xfId="23936" xr:uid="{00000000-0005-0000-0000-0000815D0000}"/>
    <cellStyle name="Total 8 2 6 4 15 2" xfId="23937" xr:uid="{00000000-0005-0000-0000-0000825D0000}"/>
    <cellStyle name="Total 8 2 6 4 16" xfId="23938" xr:uid="{00000000-0005-0000-0000-0000835D0000}"/>
    <cellStyle name="Total 8 2 6 4 2" xfId="23939" xr:uid="{00000000-0005-0000-0000-0000845D0000}"/>
    <cellStyle name="Total 8 2 6 4 2 2" xfId="23940" xr:uid="{00000000-0005-0000-0000-0000855D0000}"/>
    <cellStyle name="Total 8 2 6 4 3" xfId="23941" xr:uid="{00000000-0005-0000-0000-0000865D0000}"/>
    <cellStyle name="Total 8 2 6 4 3 2" xfId="23942" xr:uid="{00000000-0005-0000-0000-0000875D0000}"/>
    <cellStyle name="Total 8 2 6 4 4" xfId="23943" xr:uid="{00000000-0005-0000-0000-0000885D0000}"/>
    <cellStyle name="Total 8 2 6 4 4 2" xfId="23944" xr:uid="{00000000-0005-0000-0000-0000895D0000}"/>
    <cellStyle name="Total 8 2 6 4 5" xfId="23945" xr:uid="{00000000-0005-0000-0000-00008A5D0000}"/>
    <cellStyle name="Total 8 2 6 4 5 2" xfId="23946" xr:uid="{00000000-0005-0000-0000-00008B5D0000}"/>
    <cellStyle name="Total 8 2 6 4 6" xfId="23947" xr:uid="{00000000-0005-0000-0000-00008C5D0000}"/>
    <cellStyle name="Total 8 2 6 4 6 2" xfId="23948" xr:uid="{00000000-0005-0000-0000-00008D5D0000}"/>
    <cellStyle name="Total 8 2 6 4 7" xfId="23949" xr:uid="{00000000-0005-0000-0000-00008E5D0000}"/>
    <cellStyle name="Total 8 2 6 4 7 2" xfId="23950" xr:uid="{00000000-0005-0000-0000-00008F5D0000}"/>
    <cellStyle name="Total 8 2 6 4 8" xfId="23951" xr:uid="{00000000-0005-0000-0000-0000905D0000}"/>
    <cellStyle name="Total 8 2 6 4 8 2" xfId="23952" xr:uid="{00000000-0005-0000-0000-0000915D0000}"/>
    <cellStyle name="Total 8 2 6 4 9" xfId="23953" xr:uid="{00000000-0005-0000-0000-0000925D0000}"/>
    <cellStyle name="Total 8 2 6 4 9 2" xfId="23954" xr:uid="{00000000-0005-0000-0000-0000935D0000}"/>
    <cellStyle name="Total 8 2 6 5" xfId="23955" xr:uid="{00000000-0005-0000-0000-0000945D0000}"/>
    <cellStyle name="Total 8 2 6 5 10" xfId="23956" xr:uid="{00000000-0005-0000-0000-0000955D0000}"/>
    <cellStyle name="Total 8 2 6 5 10 2" xfId="23957" xr:uid="{00000000-0005-0000-0000-0000965D0000}"/>
    <cellStyle name="Total 8 2 6 5 11" xfId="23958" xr:uid="{00000000-0005-0000-0000-0000975D0000}"/>
    <cellStyle name="Total 8 2 6 5 11 2" xfId="23959" xr:uid="{00000000-0005-0000-0000-0000985D0000}"/>
    <cellStyle name="Total 8 2 6 5 12" xfId="23960" xr:uid="{00000000-0005-0000-0000-0000995D0000}"/>
    <cellStyle name="Total 8 2 6 5 12 2" xfId="23961" xr:uid="{00000000-0005-0000-0000-00009A5D0000}"/>
    <cellStyle name="Total 8 2 6 5 13" xfId="23962" xr:uid="{00000000-0005-0000-0000-00009B5D0000}"/>
    <cellStyle name="Total 8 2 6 5 13 2" xfId="23963" xr:uid="{00000000-0005-0000-0000-00009C5D0000}"/>
    <cellStyle name="Total 8 2 6 5 14" xfId="23964" xr:uid="{00000000-0005-0000-0000-00009D5D0000}"/>
    <cellStyle name="Total 8 2 6 5 14 2" xfId="23965" xr:uid="{00000000-0005-0000-0000-00009E5D0000}"/>
    <cellStyle name="Total 8 2 6 5 15" xfId="23966" xr:uid="{00000000-0005-0000-0000-00009F5D0000}"/>
    <cellStyle name="Total 8 2 6 5 2" xfId="23967" xr:uid="{00000000-0005-0000-0000-0000A05D0000}"/>
    <cellStyle name="Total 8 2 6 5 2 2" xfId="23968" xr:uid="{00000000-0005-0000-0000-0000A15D0000}"/>
    <cellStyle name="Total 8 2 6 5 3" xfId="23969" xr:uid="{00000000-0005-0000-0000-0000A25D0000}"/>
    <cellStyle name="Total 8 2 6 5 3 2" xfId="23970" xr:uid="{00000000-0005-0000-0000-0000A35D0000}"/>
    <cellStyle name="Total 8 2 6 5 4" xfId="23971" xr:uid="{00000000-0005-0000-0000-0000A45D0000}"/>
    <cellStyle name="Total 8 2 6 5 4 2" xfId="23972" xr:uid="{00000000-0005-0000-0000-0000A55D0000}"/>
    <cellStyle name="Total 8 2 6 5 5" xfId="23973" xr:uid="{00000000-0005-0000-0000-0000A65D0000}"/>
    <cellStyle name="Total 8 2 6 5 5 2" xfId="23974" xr:uid="{00000000-0005-0000-0000-0000A75D0000}"/>
    <cellStyle name="Total 8 2 6 5 6" xfId="23975" xr:uid="{00000000-0005-0000-0000-0000A85D0000}"/>
    <cellStyle name="Total 8 2 6 5 6 2" xfId="23976" xr:uid="{00000000-0005-0000-0000-0000A95D0000}"/>
    <cellStyle name="Total 8 2 6 5 7" xfId="23977" xr:uid="{00000000-0005-0000-0000-0000AA5D0000}"/>
    <cellStyle name="Total 8 2 6 5 7 2" xfId="23978" xr:uid="{00000000-0005-0000-0000-0000AB5D0000}"/>
    <cellStyle name="Total 8 2 6 5 8" xfId="23979" xr:uid="{00000000-0005-0000-0000-0000AC5D0000}"/>
    <cellStyle name="Total 8 2 6 5 8 2" xfId="23980" xr:uid="{00000000-0005-0000-0000-0000AD5D0000}"/>
    <cellStyle name="Total 8 2 6 5 9" xfId="23981" xr:uid="{00000000-0005-0000-0000-0000AE5D0000}"/>
    <cellStyle name="Total 8 2 6 5 9 2" xfId="23982" xr:uid="{00000000-0005-0000-0000-0000AF5D0000}"/>
    <cellStyle name="Total 8 2 6 6" xfId="23983" xr:uid="{00000000-0005-0000-0000-0000B05D0000}"/>
    <cellStyle name="Total 8 2 6 6 2" xfId="23984" xr:uid="{00000000-0005-0000-0000-0000B15D0000}"/>
    <cellStyle name="Total 8 2 6 7" xfId="23985" xr:uid="{00000000-0005-0000-0000-0000B25D0000}"/>
    <cellStyle name="Total 8 2 6 7 2" xfId="23986" xr:uid="{00000000-0005-0000-0000-0000B35D0000}"/>
    <cellStyle name="Total 8 2 6 8" xfId="23987" xr:uid="{00000000-0005-0000-0000-0000B45D0000}"/>
    <cellStyle name="Total 8 2 6 8 2" xfId="23988" xr:uid="{00000000-0005-0000-0000-0000B55D0000}"/>
    <cellStyle name="Total 8 2 6 9" xfId="23989" xr:uid="{00000000-0005-0000-0000-0000B65D0000}"/>
    <cellStyle name="Total 8 2 6 9 2" xfId="23990" xr:uid="{00000000-0005-0000-0000-0000B75D0000}"/>
    <cellStyle name="Total 8 2 7" xfId="23991" xr:uid="{00000000-0005-0000-0000-0000B85D0000}"/>
    <cellStyle name="Total 8 2 7 10" xfId="23992" xr:uid="{00000000-0005-0000-0000-0000B95D0000}"/>
    <cellStyle name="Total 8 2 7 10 2" xfId="23993" xr:uid="{00000000-0005-0000-0000-0000BA5D0000}"/>
    <cellStyle name="Total 8 2 7 11" xfId="23994" xr:uid="{00000000-0005-0000-0000-0000BB5D0000}"/>
    <cellStyle name="Total 8 2 7 11 2" xfId="23995" xr:uid="{00000000-0005-0000-0000-0000BC5D0000}"/>
    <cellStyle name="Total 8 2 7 12" xfId="23996" xr:uid="{00000000-0005-0000-0000-0000BD5D0000}"/>
    <cellStyle name="Total 8 2 7 12 2" xfId="23997" xr:uid="{00000000-0005-0000-0000-0000BE5D0000}"/>
    <cellStyle name="Total 8 2 7 13" xfId="23998" xr:uid="{00000000-0005-0000-0000-0000BF5D0000}"/>
    <cellStyle name="Total 8 2 7 13 2" xfId="23999" xr:uid="{00000000-0005-0000-0000-0000C05D0000}"/>
    <cellStyle name="Total 8 2 7 14" xfId="24000" xr:uid="{00000000-0005-0000-0000-0000C15D0000}"/>
    <cellStyle name="Total 8 2 7 14 2" xfId="24001" xr:uid="{00000000-0005-0000-0000-0000C25D0000}"/>
    <cellStyle name="Total 8 2 7 15" xfId="24002" xr:uid="{00000000-0005-0000-0000-0000C35D0000}"/>
    <cellStyle name="Total 8 2 7 15 2" xfId="24003" xr:uid="{00000000-0005-0000-0000-0000C45D0000}"/>
    <cellStyle name="Total 8 2 7 16" xfId="24004" xr:uid="{00000000-0005-0000-0000-0000C55D0000}"/>
    <cellStyle name="Total 8 2 7 16 2" xfId="24005" xr:uid="{00000000-0005-0000-0000-0000C65D0000}"/>
    <cellStyle name="Total 8 2 7 17" xfId="24006" xr:uid="{00000000-0005-0000-0000-0000C75D0000}"/>
    <cellStyle name="Total 8 2 7 17 2" xfId="24007" xr:uid="{00000000-0005-0000-0000-0000C85D0000}"/>
    <cellStyle name="Total 8 2 7 18" xfId="24008" xr:uid="{00000000-0005-0000-0000-0000C95D0000}"/>
    <cellStyle name="Total 8 2 7 2" xfId="24009" xr:uid="{00000000-0005-0000-0000-0000CA5D0000}"/>
    <cellStyle name="Total 8 2 7 2 10" xfId="24010" xr:uid="{00000000-0005-0000-0000-0000CB5D0000}"/>
    <cellStyle name="Total 8 2 7 2 10 2" xfId="24011" xr:uid="{00000000-0005-0000-0000-0000CC5D0000}"/>
    <cellStyle name="Total 8 2 7 2 11" xfId="24012" xr:uid="{00000000-0005-0000-0000-0000CD5D0000}"/>
    <cellStyle name="Total 8 2 7 2 11 2" xfId="24013" xr:uid="{00000000-0005-0000-0000-0000CE5D0000}"/>
    <cellStyle name="Total 8 2 7 2 12" xfId="24014" xr:uid="{00000000-0005-0000-0000-0000CF5D0000}"/>
    <cellStyle name="Total 8 2 7 2 12 2" xfId="24015" xr:uid="{00000000-0005-0000-0000-0000D05D0000}"/>
    <cellStyle name="Total 8 2 7 2 13" xfId="24016" xr:uid="{00000000-0005-0000-0000-0000D15D0000}"/>
    <cellStyle name="Total 8 2 7 2 13 2" xfId="24017" xr:uid="{00000000-0005-0000-0000-0000D25D0000}"/>
    <cellStyle name="Total 8 2 7 2 14" xfId="24018" xr:uid="{00000000-0005-0000-0000-0000D35D0000}"/>
    <cellStyle name="Total 8 2 7 2 14 2" xfId="24019" xr:uid="{00000000-0005-0000-0000-0000D45D0000}"/>
    <cellStyle name="Total 8 2 7 2 15" xfId="24020" xr:uid="{00000000-0005-0000-0000-0000D55D0000}"/>
    <cellStyle name="Total 8 2 7 2 15 2" xfId="24021" xr:uid="{00000000-0005-0000-0000-0000D65D0000}"/>
    <cellStyle name="Total 8 2 7 2 16" xfId="24022" xr:uid="{00000000-0005-0000-0000-0000D75D0000}"/>
    <cellStyle name="Total 8 2 7 2 16 2" xfId="24023" xr:uid="{00000000-0005-0000-0000-0000D85D0000}"/>
    <cellStyle name="Total 8 2 7 2 17" xfId="24024" xr:uid="{00000000-0005-0000-0000-0000D95D0000}"/>
    <cellStyle name="Total 8 2 7 2 17 2" xfId="24025" xr:uid="{00000000-0005-0000-0000-0000DA5D0000}"/>
    <cellStyle name="Total 8 2 7 2 18" xfId="24026" xr:uid="{00000000-0005-0000-0000-0000DB5D0000}"/>
    <cellStyle name="Total 8 2 7 2 2" xfId="24027" xr:uid="{00000000-0005-0000-0000-0000DC5D0000}"/>
    <cellStyle name="Total 8 2 7 2 2 2" xfId="24028" xr:uid="{00000000-0005-0000-0000-0000DD5D0000}"/>
    <cellStyle name="Total 8 2 7 2 3" xfId="24029" xr:uid="{00000000-0005-0000-0000-0000DE5D0000}"/>
    <cellStyle name="Total 8 2 7 2 3 2" xfId="24030" xr:uid="{00000000-0005-0000-0000-0000DF5D0000}"/>
    <cellStyle name="Total 8 2 7 2 4" xfId="24031" xr:uid="{00000000-0005-0000-0000-0000E05D0000}"/>
    <cellStyle name="Total 8 2 7 2 4 2" xfId="24032" xr:uid="{00000000-0005-0000-0000-0000E15D0000}"/>
    <cellStyle name="Total 8 2 7 2 5" xfId="24033" xr:uid="{00000000-0005-0000-0000-0000E25D0000}"/>
    <cellStyle name="Total 8 2 7 2 5 2" xfId="24034" xr:uid="{00000000-0005-0000-0000-0000E35D0000}"/>
    <cellStyle name="Total 8 2 7 2 6" xfId="24035" xr:uid="{00000000-0005-0000-0000-0000E45D0000}"/>
    <cellStyle name="Total 8 2 7 2 6 2" xfId="24036" xr:uid="{00000000-0005-0000-0000-0000E55D0000}"/>
    <cellStyle name="Total 8 2 7 2 7" xfId="24037" xr:uid="{00000000-0005-0000-0000-0000E65D0000}"/>
    <cellStyle name="Total 8 2 7 2 7 2" xfId="24038" xr:uid="{00000000-0005-0000-0000-0000E75D0000}"/>
    <cellStyle name="Total 8 2 7 2 8" xfId="24039" xr:uid="{00000000-0005-0000-0000-0000E85D0000}"/>
    <cellStyle name="Total 8 2 7 2 8 2" xfId="24040" xr:uid="{00000000-0005-0000-0000-0000E95D0000}"/>
    <cellStyle name="Total 8 2 7 2 9" xfId="24041" xr:uid="{00000000-0005-0000-0000-0000EA5D0000}"/>
    <cellStyle name="Total 8 2 7 2 9 2" xfId="24042" xr:uid="{00000000-0005-0000-0000-0000EB5D0000}"/>
    <cellStyle name="Total 8 2 7 3" xfId="24043" xr:uid="{00000000-0005-0000-0000-0000EC5D0000}"/>
    <cellStyle name="Total 8 2 7 3 10" xfId="24044" xr:uid="{00000000-0005-0000-0000-0000ED5D0000}"/>
    <cellStyle name="Total 8 2 7 3 10 2" xfId="24045" xr:uid="{00000000-0005-0000-0000-0000EE5D0000}"/>
    <cellStyle name="Total 8 2 7 3 11" xfId="24046" xr:uid="{00000000-0005-0000-0000-0000EF5D0000}"/>
    <cellStyle name="Total 8 2 7 3 11 2" xfId="24047" xr:uid="{00000000-0005-0000-0000-0000F05D0000}"/>
    <cellStyle name="Total 8 2 7 3 12" xfId="24048" xr:uid="{00000000-0005-0000-0000-0000F15D0000}"/>
    <cellStyle name="Total 8 2 7 3 12 2" xfId="24049" xr:uid="{00000000-0005-0000-0000-0000F25D0000}"/>
    <cellStyle name="Total 8 2 7 3 13" xfId="24050" xr:uid="{00000000-0005-0000-0000-0000F35D0000}"/>
    <cellStyle name="Total 8 2 7 3 13 2" xfId="24051" xr:uid="{00000000-0005-0000-0000-0000F45D0000}"/>
    <cellStyle name="Total 8 2 7 3 14" xfId="24052" xr:uid="{00000000-0005-0000-0000-0000F55D0000}"/>
    <cellStyle name="Total 8 2 7 3 14 2" xfId="24053" xr:uid="{00000000-0005-0000-0000-0000F65D0000}"/>
    <cellStyle name="Total 8 2 7 3 15" xfId="24054" xr:uid="{00000000-0005-0000-0000-0000F75D0000}"/>
    <cellStyle name="Total 8 2 7 3 15 2" xfId="24055" xr:uid="{00000000-0005-0000-0000-0000F85D0000}"/>
    <cellStyle name="Total 8 2 7 3 16" xfId="24056" xr:uid="{00000000-0005-0000-0000-0000F95D0000}"/>
    <cellStyle name="Total 8 2 7 3 2" xfId="24057" xr:uid="{00000000-0005-0000-0000-0000FA5D0000}"/>
    <cellStyle name="Total 8 2 7 3 2 2" xfId="24058" xr:uid="{00000000-0005-0000-0000-0000FB5D0000}"/>
    <cellStyle name="Total 8 2 7 3 3" xfId="24059" xr:uid="{00000000-0005-0000-0000-0000FC5D0000}"/>
    <cellStyle name="Total 8 2 7 3 3 2" xfId="24060" xr:uid="{00000000-0005-0000-0000-0000FD5D0000}"/>
    <cellStyle name="Total 8 2 7 3 4" xfId="24061" xr:uid="{00000000-0005-0000-0000-0000FE5D0000}"/>
    <cellStyle name="Total 8 2 7 3 4 2" xfId="24062" xr:uid="{00000000-0005-0000-0000-0000FF5D0000}"/>
    <cellStyle name="Total 8 2 7 3 5" xfId="24063" xr:uid="{00000000-0005-0000-0000-0000005E0000}"/>
    <cellStyle name="Total 8 2 7 3 5 2" xfId="24064" xr:uid="{00000000-0005-0000-0000-0000015E0000}"/>
    <cellStyle name="Total 8 2 7 3 6" xfId="24065" xr:uid="{00000000-0005-0000-0000-0000025E0000}"/>
    <cellStyle name="Total 8 2 7 3 6 2" xfId="24066" xr:uid="{00000000-0005-0000-0000-0000035E0000}"/>
    <cellStyle name="Total 8 2 7 3 7" xfId="24067" xr:uid="{00000000-0005-0000-0000-0000045E0000}"/>
    <cellStyle name="Total 8 2 7 3 7 2" xfId="24068" xr:uid="{00000000-0005-0000-0000-0000055E0000}"/>
    <cellStyle name="Total 8 2 7 3 8" xfId="24069" xr:uid="{00000000-0005-0000-0000-0000065E0000}"/>
    <cellStyle name="Total 8 2 7 3 8 2" xfId="24070" xr:uid="{00000000-0005-0000-0000-0000075E0000}"/>
    <cellStyle name="Total 8 2 7 3 9" xfId="24071" xr:uid="{00000000-0005-0000-0000-0000085E0000}"/>
    <cellStyle name="Total 8 2 7 3 9 2" xfId="24072" xr:uid="{00000000-0005-0000-0000-0000095E0000}"/>
    <cellStyle name="Total 8 2 7 4" xfId="24073" xr:uid="{00000000-0005-0000-0000-00000A5E0000}"/>
    <cellStyle name="Total 8 2 7 4 10" xfId="24074" xr:uid="{00000000-0005-0000-0000-00000B5E0000}"/>
    <cellStyle name="Total 8 2 7 4 10 2" xfId="24075" xr:uid="{00000000-0005-0000-0000-00000C5E0000}"/>
    <cellStyle name="Total 8 2 7 4 11" xfId="24076" xr:uid="{00000000-0005-0000-0000-00000D5E0000}"/>
    <cellStyle name="Total 8 2 7 4 11 2" xfId="24077" xr:uid="{00000000-0005-0000-0000-00000E5E0000}"/>
    <cellStyle name="Total 8 2 7 4 12" xfId="24078" xr:uid="{00000000-0005-0000-0000-00000F5E0000}"/>
    <cellStyle name="Total 8 2 7 4 12 2" xfId="24079" xr:uid="{00000000-0005-0000-0000-0000105E0000}"/>
    <cellStyle name="Total 8 2 7 4 13" xfId="24080" xr:uid="{00000000-0005-0000-0000-0000115E0000}"/>
    <cellStyle name="Total 8 2 7 4 13 2" xfId="24081" xr:uid="{00000000-0005-0000-0000-0000125E0000}"/>
    <cellStyle name="Total 8 2 7 4 14" xfId="24082" xr:uid="{00000000-0005-0000-0000-0000135E0000}"/>
    <cellStyle name="Total 8 2 7 4 14 2" xfId="24083" xr:uid="{00000000-0005-0000-0000-0000145E0000}"/>
    <cellStyle name="Total 8 2 7 4 15" xfId="24084" xr:uid="{00000000-0005-0000-0000-0000155E0000}"/>
    <cellStyle name="Total 8 2 7 4 15 2" xfId="24085" xr:uid="{00000000-0005-0000-0000-0000165E0000}"/>
    <cellStyle name="Total 8 2 7 4 16" xfId="24086" xr:uid="{00000000-0005-0000-0000-0000175E0000}"/>
    <cellStyle name="Total 8 2 7 4 2" xfId="24087" xr:uid="{00000000-0005-0000-0000-0000185E0000}"/>
    <cellStyle name="Total 8 2 7 4 2 2" xfId="24088" xr:uid="{00000000-0005-0000-0000-0000195E0000}"/>
    <cellStyle name="Total 8 2 7 4 3" xfId="24089" xr:uid="{00000000-0005-0000-0000-00001A5E0000}"/>
    <cellStyle name="Total 8 2 7 4 3 2" xfId="24090" xr:uid="{00000000-0005-0000-0000-00001B5E0000}"/>
    <cellStyle name="Total 8 2 7 4 4" xfId="24091" xr:uid="{00000000-0005-0000-0000-00001C5E0000}"/>
    <cellStyle name="Total 8 2 7 4 4 2" xfId="24092" xr:uid="{00000000-0005-0000-0000-00001D5E0000}"/>
    <cellStyle name="Total 8 2 7 4 5" xfId="24093" xr:uid="{00000000-0005-0000-0000-00001E5E0000}"/>
    <cellStyle name="Total 8 2 7 4 5 2" xfId="24094" xr:uid="{00000000-0005-0000-0000-00001F5E0000}"/>
    <cellStyle name="Total 8 2 7 4 6" xfId="24095" xr:uid="{00000000-0005-0000-0000-0000205E0000}"/>
    <cellStyle name="Total 8 2 7 4 6 2" xfId="24096" xr:uid="{00000000-0005-0000-0000-0000215E0000}"/>
    <cellStyle name="Total 8 2 7 4 7" xfId="24097" xr:uid="{00000000-0005-0000-0000-0000225E0000}"/>
    <cellStyle name="Total 8 2 7 4 7 2" xfId="24098" xr:uid="{00000000-0005-0000-0000-0000235E0000}"/>
    <cellStyle name="Total 8 2 7 4 8" xfId="24099" xr:uid="{00000000-0005-0000-0000-0000245E0000}"/>
    <cellStyle name="Total 8 2 7 4 8 2" xfId="24100" xr:uid="{00000000-0005-0000-0000-0000255E0000}"/>
    <cellStyle name="Total 8 2 7 4 9" xfId="24101" xr:uid="{00000000-0005-0000-0000-0000265E0000}"/>
    <cellStyle name="Total 8 2 7 4 9 2" xfId="24102" xr:uid="{00000000-0005-0000-0000-0000275E0000}"/>
    <cellStyle name="Total 8 2 7 5" xfId="24103" xr:uid="{00000000-0005-0000-0000-0000285E0000}"/>
    <cellStyle name="Total 8 2 7 5 10" xfId="24104" xr:uid="{00000000-0005-0000-0000-0000295E0000}"/>
    <cellStyle name="Total 8 2 7 5 10 2" xfId="24105" xr:uid="{00000000-0005-0000-0000-00002A5E0000}"/>
    <cellStyle name="Total 8 2 7 5 11" xfId="24106" xr:uid="{00000000-0005-0000-0000-00002B5E0000}"/>
    <cellStyle name="Total 8 2 7 5 11 2" xfId="24107" xr:uid="{00000000-0005-0000-0000-00002C5E0000}"/>
    <cellStyle name="Total 8 2 7 5 12" xfId="24108" xr:uid="{00000000-0005-0000-0000-00002D5E0000}"/>
    <cellStyle name="Total 8 2 7 5 12 2" xfId="24109" xr:uid="{00000000-0005-0000-0000-00002E5E0000}"/>
    <cellStyle name="Total 8 2 7 5 13" xfId="24110" xr:uid="{00000000-0005-0000-0000-00002F5E0000}"/>
    <cellStyle name="Total 8 2 7 5 13 2" xfId="24111" xr:uid="{00000000-0005-0000-0000-0000305E0000}"/>
    <cellStyle name="Total 8 2 7 5 14" xfId="24112" xr:uid="{00000000-0005-0000-0000-0000315E0000}"/>
    <cellStyle name="Total 8 2 7 5 2" xfId="24113" xr:uid="{00000000-0005-0000-0000-0000325E0000}"/>
    <cellStyle name="Total 8 2 7 5 2 2" xfId="24114" xr:uid="{00000000-0005-0000-0000-0000335E0000}"/>
    <cellStyle name="Total 8 2 7 5 3" xfId="24115" xr:uid="{00000000-0005-0000-0000-0000345E0000}"/>
    <cellStyle name="Total 8 2 7 5 3 2" xfId="24116" xr:uid="{00000000-0005-0000-0000-0000355E0000}"/>
    <cellStyle name="Total 8 2 7 5 4" xfId="24117" xr:uid="{00000000-0005-0000-0000-0000365E0000}"/>
    <cellStyle name="Total 8 2 7 5 4 2" xfId="24118" xr:uid="{00000000-0005-0000-0000-0000375E0000}"/>
    <cellStyle name="Total 8 2 7 5 5" xfId="24119" xr:uid="{00000000-0005-0000-0000-0000385E0000}"/>
    <cellStyle name="Total 8 2 7 5 5 2" xfId="24120" xr:uid="{00000000-0005-0000-0000-0000395E0000}"/>
    <cellStyle name="Total 8 2 7 5 6" xfId="24121" xr:uid="{00000000-0005-0000-0000-00003A5E0000}"/>
    <cellStyle name="Total 8 2 7 5 6 2" xfId="24122" xr:uid="{00000000-0005-0000-0000-00003B5E0000}"/>
    <cellStyle name="Total 8 2 7 5 7" xfId="24123" xr:uid="{00000000-0005-0000-0000-00003C5E0000}"/>
    <cellStyle name="Total 8 2 7 5 7 2" xfId="24124" xr:uid="{00000000-0005-0000-0000-00003D5E0000}"/>
    <cellStyle name="Total 8 2 7 5 8" xfId="24125" xr:uid="{00000000-0005-0000-0000-00003E5E0000}"/>
    <cellStyle name="Total 8 2 7 5 8 2" xfId="24126" xr:uid="{00000000-0005-0000-0000-00003F5E0000}"/>
    <cellStyle name="Total 8 2 7 5 9" xfId="24127" xr:uid="{00000000-0005-0000-0000-0000405E0000}"/>
    <cellStyle name="Total 8 2 7 5 9 2" xfId="24128" xr:uid="{00000000-0005-0000-0000-0000415E0000}"/>
    <cellStyle name="Total 8 2 7 6" xfId="24129" xr:uid="{00000000-0005-0000-0000-0000425E0000}"/>
    <cellStyle name="Total 8 2 7 6 2" xfId="24130" xr:uid="{00000000-0005-0000-0000-0000435E0000}"/>
    <cellStyle name="Total 8 2 7 7" xfId="24131" xr:uid="{00000000-0005-0000-0000-0000445E0000}"/>
    <cellStyle name="Total 8 2 7 7 2" xfId="24132" xr:uid="{00000000-0005-0000-0000-0000455E0000}"/>
    <cellStyle name="Total 8 2 7 8" xfId="24133" xr:uid="{00000000-0005-0000-0000-0000465E0000}"/>
    <cellStyle name="Total 8 2 7 8 2" xfId="24134" xr:uid="{00000000-0005-0000-0000-0000475E0000}"/>
    <cellStyle name="Total 8 2 7 9" xfId="24135" xr:uid="{00000000-0005-0000-0000-0000485E0000}"/>
    <cellStyle name="Total 8 2 7 9 2" xfId="24136" xr:uid="{00000000-0005-0000-0000-0000495E0000}"/>
    <cellStyle name="Total 8 2 8" xfId="24137" xr:uid="{00000000-0005-0000-0000-00004A5E0000}"/>
    <cellStyle name="Total 8 2 8 10" xfId="24138" xr:uid="{00000000-0005-0000-0000-00004B5E0000}"/>
    <cellStyle name="Total 8 2 8 10 2" xfId="24139" xr:uid="{00000000-0005-0000-0000-00004C5E0000}"/>
    <cellStyle name="Total 8 2 8 11" xfId="24140" xr:uid="{00000000-0005-0000-0000-00004D5E0000}"/>
    <cellStyle name="Total 8 2 8 11 2" xfId="24141" xr:uid="{00000000-0005-0000-0000-00004E5E0000}"/>
    <cellStyle name="Total 8 2 8 12" xfId="24142" xr:uid="{00000000-0005-0000-0000-00004F5E0000}"/>
    <cellStyle name="Total 8 2 8 12 2" xfId="24143" xr:uid="{00000000-0005-0000-0000-0000505E0000}"/>
    <cellStyle name="Total 8 2 8 13" xfId="24144" xr:uid="{00000000-0005-0000-0000-0000515E0000}"/>
    <cellStyle name="Total 8 2 8 13 2" xfId="24145" xr:uid="{00000000-0005-0000-0000-0000525E0000}"/>
    <cellStyle name="Total 8 2 8 14" xfId="24146" xr:uid="{00000000-0005-0000-0000-0000535E0000}"/>
    <cellStyle name="Total 8 2 8 14 2" xfId="24147" xr:uid="{00000000-0005-0000-0000-0000545E0000}"/>
    <cellStyle name="Total 8 2 8 15" xfId="24148" xr:uid="{00000000-0005-0000-0000-0000555E0000}"/>
    <cellStyle name="Total 8 2 8 15 2" xfId="24149" xr:uid="{00000000-0005-0000-0000-0000565E0000}"/>
    <cellStyle name="Total 8 2 8 16" xfId="24150" xr:uid="{00000000-0005-0000-0000-0000575E0000}"/>
    <cellStyle name="Total 8 2 8 16 2" xfId="24151" xr:uid="{00000000-0005-0000-0000-0000585E0000}"/>
    <cellStyle name="Total 8 2 8 17" xfId="24152" xr:uid="{00000000-0005-0000-0000-0000595E0000}"/>
    <cellStyle name="Total 8 2 8 17 2" xfId="24153" xr:uid="{00000000-0005-0000-0000-00005A5E0000}"/>
    <cellStyle name="Total 8 2 8 18" xfId="24154" xr:uid="{00000000-0005-0000-0000-00005B5E0000}"/>
    <cellStyle name="Total 8 2 8 2" xfId="24155" xr:uid="{00000000-0005-0000-0000-00005C5E0000}"/>
    <cellStyle name="Total 8 2 8 2 10" xfId="24156" xr:uid="{00000000-0005-0000-0000-00005D5E0000}"/>
    <cellStyle name="Total 8 2 8 2 10 2" xfId="24157" xr:uid="{00000000-0005-0000-0000-00005E5E0000}"/>
    <cellStyle name="Total 8 2 8 2 11" xfId="24158" xr:uid="{00000000-0005-0000-0000-00005F5E0000}"/>
    <cellStyle name="Total 8 2 8 2 11 2" xfId="24159" xr:uid="{00000000-0005-0000-0000-0000605E0000}"/>
    <cellStyle name="Total 8 2 8 2 12" xfId="24160" xr:uid="{00000000-0005-0000-0000-0000615E0000}"/>
    <cellStyle name="Total 8 2 8 2 12 2" xfId="24161" xr:uid="{00000000-0005-0000-0000-0000625E0000}"/>
    <cellStyle name="Total 8 2 8 2 13" xfId="24162" xr:uid="{00000000-0005-0000-0000-0000635E0000}"/>
    <cellStyle name="Total 8 2 8 2 13 2" xfId="24163" xr:uid="{00000000-0005-0000-0000-0000645E0000}"/>
    <cellStyle name="Total 8 2 8 2 14" xfId="24164" xr:uid="{00000000-0005-0000-0000-0000655E0000}"/>
    <cellStyle name="Total 8 2 8 2 14 2" xfId="24165" xr:uid="{00000000-0005-0000-0000-0000665E0000}"/>
    <cellStyle name="Total 8 2 8 2 15" xfId="24166" xr:uid="{00000000-0005-0000-0000-0000675E0000}"/>
    <cellStyle name="Total 8 2 8 2 15 2" xfId="24167" xr:uid="{00000000-0005-0000-0000-0000685E0000}"/>
    <cellStyle name="Total 8 2 8 2 16" xfId="24168" xr:uid="{00000000-0005-0000-0000-0000695E0000}"/>
    <cellStyle name="Total 8 2 8 2 16 2" xfId="24169" xr:uid="{00000000-0005-0000-0000-00006A5E0000}"/>
    <cellStyle name="Total 8 2 8 2 17" xfId="24170" xr:uid="{00000000-0005-0000-0000-00006B5E0000}"/>
    <cellStyle name="Total 8 2 8 2 17 2" xfId="24171" xr:uid="{00000000-0005-0000-0000-00006C5E0000}"/>
    <cellStyle name="Total 8 2 8 2 18" xfId="24172" xr:uid="{00000000-0005-0000-0000-00006D5E0000}"/>
    <cellStyle name="Total 8 2 8 2 2" xfId="24173" xr:uid="{00000000-0005-0000-0000-00006E5E0000}"/>
    <cellStyle name="Total 8 2 8 2 2 2" xfId="24174" xr:uid="{00000000-0005-0000-0000-00006F5E0000}"/>
    <cellStyle name="Total 8 2 8 2 3" xfId="24175" xr:uid="{00000000-0005-0000-0000-0000705E0000}"/>
    <cellStyle name="Total 8 2 8 2 3 2" xfId="24176" xr:uid="{00000000-0005-0000-0000-0000715E0000}"/>
    <cellStyle name="Total 8 2 8 2 4" xfId="24177" xr:uid="{00000000-0005-0000-0000-0000725E0000}"/>
    <cellStyle name="Total 8 2 8 2 4 2" xfId="24178" xr:uid="{00000000-0005-0000-0000-0000735E0000}"/>
    <cellStyle name="Total 8 2 8 2 5" xfId="24179" xr:uid="{00000000-0005-0000-0000-0000745E0000}"/>
    <cellStyle name="Total 8 2 8 2 5 2" xfId="24180" xr:uid="{00000000-0005-0000-0000-0000755E0000}"/>
    <cellStyle name="Total 8 2 8 2 6" xfId="24181" xr:uid="{00000000-0005-0000-0000-0000765E0000}"/>
    <cellStyle name="Total 8 2 8 2 6 2" xfId="24182" xr:uid="{00000000-0005-0000-0000-0000775E0000}"/>
    <cellStyle name="Total 8 2 8 2 7" xfId="24183" xr:uid="{00000000-0005-0000-0000-0000785E0000}"/>
    <cellStyle name="Total 8 2 8 2 7 2" xfId="24184" xr:uid="{00000000-0005-0000-0000-0000795E0000}"/>
    <cellStyle name="Total 8 2 8 2 8" xfId="24185" xr:uid="{00000000-0005-0000-0000-00007A5E0000}"/>
    <cellStyle name="Total 8 2 8 2 8 2" xfId="24186" xr:uid="{00000000-0005-0000-0000-00007B5E0000}"/>
    <cellStyle name="Total 8 2 8 2 9" xfId="24187" xr:uid="{00000000-0005-0000-0000-00007C5E0000}"/>
    <cellStyle name="Total 8 2 8 2 9 2" xfId="24188" xr:uid="{00000000-0005-0000-0000-00007D5E0000}"/>
    <cellStyle name="Total 8 2 8 3" xfId="24189" xr:uid="{00000000-0005-0000-0000-00007E5E0000}"/>
    <cellStyle name="Total 8 2 8 3 10" xfId="24190" xr:uid="{00000000-0005-0000-0000-00007F5E0000}"/>
    <cellStyle name="Total 8 2 8 3 10 2" xfId="24191" xr:uid="{00000000-0005-0000-0000-0000805E0000}"/>
    <cellStyle name="Total 8 2 8 3 11" xfId="24192" xr:uid="{00000000-0005-0000-0000-0000815E0000}"/>
    <cellStyle name="Total 8 2 8 3 11 2" xfId="24193" xr:uid="{00000000-0005-0000-0000-0000825E0000}"/>
    <cellStyle name="Total 8 2 8 3 12" xfId="24194" xr:uid="{00000000-0005-0000-0000-0000835E0000}"/>
    <cellStyle name="Total 8 2 8 3 12 2" xfId="24195" xr:uid="{00000000-0005-0000-0000-0000845E0000}"/>
    <cellStyle name="Total 8 2 8 3 13" xfId="24196" xr:uid="{00000000-0005-0000-0000-0000855E0000}"/>
    <cellStyle name="Total 8 2 8 3 13 2" xfId="24197" xr:uid="{00000000-0005-0000-0000-0000865E0000}"/>
    <cellStyle name="Total 8 2 8 3 14" xfId="24198" xr:uid="{00000000-0005-0000-0000-0000875E0000}"/>
    <cellStyle name="Total 8 2 8 3 14 2" xfId="24199" xr:uid="{00000000-0005-0000-0000-0000885E0000}"/>
    <cellStyle name="Total 8 2 8 3 15" xfId="24200" xr:uid="{00000000-0005-0000-0000-0000895E0000}"/>
    <cellStyle name="Total 8 2 8 3 15 2" xfId="24201" xr:uid="{00000000-0005-0000-0000-00008A5E0000}"/>
    <cellStyle name="Total 8 2 8 3 16" xfId="24202" xr:uid="{00000000-0005-0000-0000-00008B5E0000}"/>
    <cellStyle name="Total 8 2 8 3 2" xfId="24203" xr:uid="{00000000-0005-0000-0000-00008C5E0000}"/>
    <cellStyle name="Total 8 2 8 3 2 2" xfId="24204" xr:uid="{00000000-0005-0000-0000-00008D5E0000}"/>
    <cellStyle name="Total 8 2 8 3 3" xfId="24205" xr:uid="{00000000-0005-0000-0000-00008E5E0000}"/>
    <cellStyle name="Total 8 2 8 3 3 2" xfId="24206" xr:uid="{00000000-0005-0000-0000-00008F5E0000}"/>
    <cellStyle name="Total 8 2 8 3 4" xfId="24207" xr:uid="{00000000-0005-0000-0000-0000905E0000}"/>
    <cellStyle name="Total 8 2 8 3 4 2" xfId="24208" xr:uid="{00000000-0005-0000-0000-0000915E0000}"/>
    <cellStyle name="Total 8 2 8 3 5" xfId="24209" xr:uid="{00000000-0005-0000-0000-0000925E0000}"/>
    <cellStyle name="Total 8 2 8 3 5 2" xfId="24210" xr:uid="{00000000-0005-0000-0000-0000935E0000}"/>
    <cellStyle name="Total 8 2 8 3 6" xfId="24211" xr:uid="{00000000-0005-0000-0000-0000945E0000}"/>
    <cellStyle name="Total 8 2 8 3 6 2" xfId="24212" xr:uid="{00000000-0005-0000-0000-0000955E0000}"/>
    <cellStyle name="Total 8 2 8 3 7" xfId="24213" xr:uid="{00000000-0005-0000-0000-0000965E0000}"/>
    <cellStyle name="Total 8 2 8 3 7 2" xfId="24214" xr:uid="{00000000-0005-0000-0000-0000975E0000}"/>
    <cellStyle name="Total 8 2 8 3 8" xfId="24215" xr:uid="{00000000-0005-0000-0000-0000985E0000}"/>
    <cellStyle name="Total 8 2 8 3 8 2" xfId="24216" xr:uid="{00000000-0005-0000-0000-0000995E0000}"/>
    <cellStyle name="Total 8 2 8 3 9" xfId="24217" xr:uid="{00000000-0005-0000-0000-00009A5E0000}"/>
    <cellStyle name="Total 8 2 8 3 9 2" xfId="24218" xr:uid="{00000000-0005-0000-0000-00009B5E0000}"/>
    <cellStyle name="Total 8 2 8 4" xfId="24219" xr:uid="{00000000-0005-0000-0000-00009C5E0000}"/>
    <cellStyle name="Total 8 2 8 4 10" xfId="24220" xr:uid="{00000000-0005-0000-0000-00009D5E0000}"/>
    <cellStyle name="Total 8 2 8 4 10 2" xfId="24221" xr:uid="{00000000-0005-0000-0000-00009E5E0000}"/>
    <cellStyle name="Total 8 2 8 4 11" xfId="24222" xr:uid="{00000000-0005-0000-0000-00009F5E0000}"/>
    <cellStyle name="Total 8 2 8 4 11 2" xfId="24223" xr:uid="{00000000-0005-0000-0000-0000A05E0000}"/>
    <cellStyle name="Total 8 2 8 4 12" xfId="24224" xr:uid="{00000000-0005-0000-0000-0000A15E0000}"/>
    <cellStyle name="Total 8 2 8 4 12 2" xfId="24225" xr:uid="{00000000-0005-0000-0000-0000A25E0000}"/>
    <cellStyle name="Total 8 2 8 4 13" xfId="24226" xr:uid="{00000000-0005-0000-0000-0000A35E0000}"/>
    <cellStyle name="Total 8 2 8 4 13 2" xfId="24227" xr:uid="{00000000-0005-0000-0000-0000A45E0000}"/>
    <cellStyle name="Total 8 2 8 4 14" xfId="24228" xr:uid="{00000000-0005-0000-0000-0000A55E0000}"/>
    <cellStyle name="Total 8 2 8 4 14 2" xfId="24229" xr:uid="{00000000-0005-0000-0000-0000A65E0000}"/>
    <cellStyle name="Total 8 2 8 4 15" xfId="24230" xr:uid="{00000000-0005-0000-0000-0000A75E0000}"/>
    <cellStyle name="Total 8 2 8 4 15 2" xfId="24231" xr:uid="{00000000-0005-0000-0000-0000A85E0000}"/>
    <cellStyle name="Total 8 2 8 4 16" xfId="24232" xr:uid="{00000000-0005-0000-0000-0000A95E0000}"/>
    <cellStyle name="Total 8 2 8 4 2" xfId="24233" xr:uid="{00000000-0005-0000-0000-0000AA5E0000}"/>
    <cellStyle name="Total 8 2 8 4 2 2" xfId="24234" xr:uid="{00000000-0005-0000-0000-0000AB5E0000}"/>
    <cellStyle name="Total 8 2 8 4 3" xfId="24235" xr:uid="{00000000-0005-0000-0000-0000AC5E0000}"/>
    <cellStyle name="Total 8 2 8 4 3 2" xfId="24236" xr:uid="{00000000-0005-0000-0000-0000AD5E0000}"/>
    <cellStyle name="Total 8 2 8 4 4" xfId="24237" xr:uid="{00000000-0005-0000-0000-0000AE5E0000}"/>
    <cellStyle name="Total 8 2 8 4 4 2" xfId="24238" xr:uid="{00000000-0005-0000-0000-0000AF5E0000}"/>
    <cellStyle name="Total 8 2 8 4 5" xfId="24239" xr:uid="{00000000-0005-0000-0000-0000B05E0000}"/>
    <cellStyle name="Total 8 2 8 4 5 2" xfId="24240" xr:uid="{00000000-0005-0000-0000-0000B15E0000}"/>
    <cellStyle name="Total 8 2 8 4 6" xfId="24241" xr:uid="{00000000-0005-0000-0000-0000B25E0000}"/>
    <cellStyle name="Total 8 2 8 4 6 2" xfId="24242" xr:uid="{00000000-0005-0000-0000-0000B35E0000}"/>
    <cellStyle name="Total 8 2 8 4 7" xfId="24243" xr:uid="{00000000-0005-0000-0000-0000B45E0000}"/>
    <cellStyle name="Total 8 2 8 4 7 2" xfId="24244" xr:uid="{00000000-0005-0000-0000-0000B55E0000}"/>
    <cellStyle name="Total 8 2 8 4 8" xfId="24245" xr:uid="{00000000-0005-0000-0000-0000B65E0000}"/>
    <cellStyle name="Total 8 2 8 4 8 2" xfId="24246" xr:uid="{00000000-0005-0000-0000-0000B75E0000}"/>
    <cellStyle name="Total 8 2 8 4 9" xfId="24247" xr:uid="{00000000-0005-0000-0000-0000B85E0000}"/>
    <cellStyle name="Total 8 2 8 4 9 2" xfId="24248" xr:uid="{00000000-0005-0000-0000-0000B95E0000}"/>
    <cellStyle name="Total 8 2 8 5" xfId="24249" xr:uid="{00000000-0005-0000-0000-0000BA5E0000}"/>
    <cellStyle name="Total 8 2 8 5 10" xfId="24250" xr:uid="{00000000-0005-0000-0000-0000BB5E0000}"/>
    <cellStyle name="Total 8 2 8 5 10 2" xfId="24251" xr:uid="{00000000-0005-0000-0000-0000BC5E0000}"/>
    <cellStyle name="Total 8 2 8 5 11" xfId="24252" xr:uid="{00000000-0005-0000-0000-0000BD5E0000}"/>
    <cellStyle name="Total 8 2 8 5 11 2" xfId="24253" xr:uid="{00000000-0005-0000-0000-0000BE5E0000}"/>
    <cellStyle name="Total 8 2 8 5 12" xfId="24254" xr:uid="{00000000-0005-0000-0000-0000BF5E0000}"/>
    <cellStyle name="Total 8 2 8 5 12 2" xfId="24255" xr:uid="{00000000-0005-0000-0000-0000C05E0000}"/>
    <cellStyle name="Total 8 2 8 5 13" xfId="24256" xr:uid="{00000000-0005-0000-0000-0000C15E0000}"/>
    <cellStyle name="Total 8 2 8 5 13 2" xfId="24257" xr:uid="{00000000-0005-0000-0000-0000C25E0000}"/>
    <cellStyle name="Total 8 2 8 5 14" xfId="24258" xr:uid="{00000000-0005-0000-0000-0000C35E0000}"/>
    <cellStyle name="Total 8 2 8 5 2" xfId="24259" xr:uid="{00000000-0005-0000-0000-0000C45E0000}"/>
    <cellStyle name="Total 8 2 8 5 2 2" xfId="24260" xr:uid="{00000000-0005-0000-0000-0000C55E0000}"/>
    <cellStyle name="Total 8 2 8 5 3" xfId="24261" xr:uid="{00000000-0005-0000-0000-0000C65E0000}"/>
    <cellStyle name="Total 8 2 8 5 3 2" xfId="24262" xr:uid="{00000000-0005-0000-0000-0000C75E0000}"/>
    <cellStyle name="Total 8 2 8 5 4" xfId="24263" xr:uid="{00000000-0005-0000-0000-0000C85E0000}"/>
    <cellStyle name="Total 8 2 8 5 4 2" xfId="24264" xr:uid="{00000000-0005-0000-0000-0000C95E0000}"/>
    <cellStyle name="Total 8 2 8 5 5" xfId="24265" xr:uid="{00000000-0005-0000-0000-0000CA5E0000}"/>
    <cellStyle name="Total 8 2 8 5 5 2" xfId="24266" xr:uid="{00000000-0005-0000-0000-0000CB5E0000}"/>
    <cellStyle name="Total 8 2 8 5 6" xfId="24267" xr:uid="{00000000-0005-0000-0000-0000CC5E0000}"/>
    <cellStyle name="Total 8 2 8 5 6 2" xfId="24268" xr:uid="{00000000-0005-0000-0000-0000CD5E0000}"/>
    <cellStyle name="Total 8 2 8 5 7" xfId="24269" xr:uid="{00000000-0005-0000-0000-0000CE5E0000}"/>
    <cellStyle name="Total 8 2 8 5 7 2" xfId="24270" xr:uid="{00000000-0005-0000-0000-0000CF5E0000}"/>
    <cellStyle name="Total 8 2 8 5 8" xfId="24271" xr:uid="{00000000-0005-0000-0000-0000D05E0000}"/>
    <cellStyle name="Total 8 2 8 5 8 2" xfId="24272" xr:uid="{00000000-0005-0000-0000-0000D15E0000}"/>
    <cellStyle name="Total 8 2 8 5 9" xfId="24273" xr:uid="{00000000-0005-0000-0000-0000D25E0000}"/>
    <cellStyle name="Total 8 2 8 5 9 2" xfId="24274" xr:uid="{00000000-0005-0000-0000-0000D35E0000}"/>
    <cellStyle name="Total 8 2 8 6" xfId="24275" xr:uid="{00000000-0005-0000-0000-0000D45E0000}"/>
    <cellStyle name="Total 8 2 8 6 2" xfId="24276" xr:uid="{00000000-0005-0000-0000-0000D55E0000}"/>
    <cellStyle name="Total 8 2 8 7" xfId="24277" xr:uid="{00000000-0005-0000-0000-0000D65E0000}"/>
    <cellStyle name="Total 8 2 8 7 2" xfId="24278" xr:uid="{00000000-0005-0000-0000-0000D75E0000}"/>
    <cellStyle name="Total 8 2 8 8" xfId="24279" xr:uid="{00000000-0005-0000-0000-0000D85E0000}"/>
    <cellStyle name="Total 8 2 8 8 2" xfId="24280" xr:uid="{00000000-0005-0000-0000-0000D95E0000}"/>
    <cellStyle name="Total 8 2 8 9" xfId="24281" xr:uid="{00000000-0005-0000-0000-0000DA5E0000}"/>
    <cellStyle name="Total 8 2 8 9 2" xfId="24282" xr:uid="{00000000-0005-0000-0000-0000DB5E0000}"/>
    <cellStyle name="Total 8 2 9" xfId="24283" xr:uid="{00000000-0005-0000-0000-0000DC5E0000}"/>
    <cellStyle name="Total 8 2 9 10" xfId="24284" xr:uid="{00000000-0005-0000-0000-0000DD5E0000}"/>
    <cellStyle name="Total 8 2 9 10 2" xfId="24285" xr:uid="{00000000-0005-0000-0000-0000DE5E0000}"/>
    <cellStyle name="Total 8 2 9 11" xfId="24286" xr:uid="{00000000-0005-0000-0000-0000DF5E0000}"/>
    <cellStyle name="Total 8 2 9 11 2" xfId="24287" xr:uid="{00000000-0005-0000-0000-0000E05E0000}"/>
    <cellStyle name="Total 8 2 9 12" xfId="24288" xr:uid="{00000000-0005-0000-0000-0000E15E0000}"/>
    <cellStyle name="Total 8 2 9 12 2" xfId="24289" xr:uid="{00000000-0005-0000-0000-0000E25E0000}"/>
    <cellStyle name="Total 8 2 9 13" xfId="24290" xr:uid="{00000000-0005-0000-0000-0000E35E0000}"/>
    <cellStyle name="Total 8 2 9 13 2" xfId="24291" xr:uid="{00000000-0005-0000-0000-0000E45E0000}"/>
    <cellStyle name="Total 8 2 9 14" xfId="24292" xr:uid="{00000000-0005-0000-0000-0000E55E0000}"/>
    <cellStyle name="Total 8 2 9 14 2" xfId="24293" xr:uid="{00000000-0005-0000-0000-0000E65E0000}"/>
    <cellStyle name="Total 8 2 9 15" xfId="24294" xr:uid="{00000000-0005-0000-0000-0000E75E0000}"/>
    <cellStyle name="Total 8 2 9 15 2" xfId="24295" xr:uid="{00000000-0005-0000-0000-0000E85E0000}"/>
    <cellStyle name="Total 8 2 9 16" xfId="24296" xr:uid="{00000000-0005-0000-0000-0000E95E0000}"/>
    <cellStyle name="Total 8 2 9 16 2" xfId="24297" xr:uid="{00000000-0005-0000-0000-0000EA5E0000}"/>
    <cellStyle name="Total 8 2 9 17" xfId="24298" xr:uid="{00000000-0005-0000-0000-0000EB5E0000}"/>
    <cellStyle name="Total 8 2 9 17 2" xfId="24299" xr:uid="{00000000-0005-0000-0000-0000EC5E0000}"/>
    <cellStyle name="Total 8 2 9 18" xfId="24300" xr:uid="{00000000-0005-0000-0000-0000ED5E0000}"/>
    <cellStyle name="Total 8 2 9 2" xfId="24301" xr:uid="{00000000-0005-0000-0000-0000EE5E0000}"/>
    <cellStyle name="Total 8 2 9 2 2" xfId="24302" xr:uid="{00000000-0005-0000-0000-0000EF5E0000}"/>
    <cellStyle name="Total 8 2 9 3" xfId="24303" xr:uid="{00000000-0005-0000-0000-0000F05E0000}"/>
    <cellStyle name="Total 8 2 9 3 2" xfId="24304" xr:uid="{00000000-0005-0000-0000-0000F15E0000}"/>
    <cellStyle name="Total 8 2 9 4" xfId="24305" xr:uid="{00000000-0005-0000-0000-0000F25E0000}"/>
    <cellStyle name="Total 8 2 9 4 2" xfId="24306" xr:uid="{00000000-0005-0000-0000-0000F35E0000}"/>
    <cellStyle name="Total 8 2 9 5" xfId="24307" xr:uid="{00000000-0005-0000-0000-0000F45E0000}"/>
    <cellStyle name="Total 8 2 9 5 2" xfId="24308" xr:uid="{00000000-0005-0000-0000-0000F55E0000}"/>
    <cellStyle name="Total 8 2 9 6" xfId="24309" xr:uid="{00000000-0005-0000-0000-0000F65E0000}"/>
    <cellStyle name="Total 8 2 9 6 2" xfId="24310" xr:uid="{00000000-0005-0000-0000-0000F75E0000}"/>
    <cellStyle name="Total 8 2 9 7" xfId="24311" xr:uid="{00000000-0005-0000-0000-0000F85E0000}"/>
    <cellStyle name="Total 8 2 9 7 2" xfId="24312" xr:uid="{00000000-0005-0000-0000-0000F95E0000}"/>
    <cellStyle name="Total 8 2 9 8" xfId="24313" xr:uid="{00000000-0005-0000-0000-0000FA5E0000}"/>
    <cellStyle name="Total 8 2 9 8 2" xfId="24314" xr:uid="{00000000-0005-0000-0000-0000FB5E0000}"/>
    <cellStyle name="Total 8 2 9 9" xfId="24315" xr:uid="{00000000-0005-0000-0000-0000FC5E0000}"/>
    <cellStyle name="Total 8 2 9 9 2" xfId="24316" xr:uid="{00000000-0005-0000-0000-0000FD5E0000}"/>
    <cellStyle name="Total 8 20" xfId="24317" xr:uid="{00000000-0005-0000-0000-0000FE5E0000}"/>
    <cellStyle name="Total 8 20 2" xfId="24318" xr:uid="{00000000-0005-0000-0000-0000FF5E0000}"/>
    <cellStyle name="Total 8 21" xfId="24319" xr:uid="{00000000-0005-0000-0000-0000005F0000}"/>
    <cellStyle name="Total 8 21 2" xfId="24320" xr:uid="{00000000-0005-0000-0000-0000015F0000}"/>
    <cellStyle name="Total 8 22" xfId="24321" xr:uid="{00000000-0005-0000-0000-0000025F0000}"/>
    <cellStyle name="Total 8 22 2" xfId="24322" xr:uid="{00000000-0005-0000-0000-0000035F0000}"/>
    <cellStyle name="Total 8 23" xfId="24323" xr:uid="{00000000-0005-0000-0000-0000045F0000}"/>
    <cellStyle name="Total 8 23 2" xfId="24324" xr:uid="{00000000-0005-0000-0000-0000055F0000}"/>
    <cellStyle name="Total 8 24" xfId="24325" xr:uid="{00000000-0005-0000-0000-0000065F0000}"/>
    <cellStyle name="Total 8 24 2" xfId="24326" xr:uid="{00000000-0005-0000-0000-0000075F0000}"/>
    <cellStyle name="Total 8 25" xfId="24327" xr:uid="{00000000-0005-0000-0000-0000085F0000}"/>
    <cellStyle name="Total 8 25 2" xfId="24328" xr:uid="{00000000-0005-0000-0000-0000095F0000}"/>
    <cellStyle name="Total 8 26" xfId="24329" xr:uid="{00000000-0005-0000-0000-00000A5F0000}"/>
    <cellStyle name="Total 8 26 2" xfId="24330" xr:uid="{00000000-0005-0000-0000-00000B5F0000}"/>
    <cellStyle name="Total 8 27" xfId="24331" xr:uid="{00000000-0005-0000-0000-00000C5F0000}"/>
    <cellStyle name="Total 8 27 2" xfId="24332" xr:uid="{00000000-0005-0000-0000-00000D5F0000}"/>
    <cellStyle name="Total 8 28" xfId="24333" xr:uid="{00000000-0005-0000-0000-00000E5F0000}"/>
    <cellStyle name="Total 8 3" xfId="24334" xr:uid="{00000000-0005-0000-0000-00000F5F0000}"/>
    <cellStyle name="Total 8 3 10" xfId="24335" xr:uid="{00000000-0005-0000-0000-0000105F0000}"/>
    <cellStyle name="Total 8 3 10 2" xfId="24336" xr:uid="{00000000-0005-0000-0000-0000115F0000}"/>
    <cellStyle name="Total 8 3 11" xfId="24337" xr:uid="{00000000-0005-0000-0000-0000125F0000}"/>
    <cellStyle name="Total 8 3 11 2" xfId="24338" xr:uid="{00000000-0005-0000-0000-0000135F0000}"/>
    <cellStyle name="Total 8 3 12" xfId="24339" xr:uid="{00000000-0005-0000-0000-0000145F0000}"/>
    <cellStyle name="Total 8 3 12 2" xfId="24340" xr:uid="{00000000-0005-0000-0000-0000155F0000}"/>
    <cellStyle name="Total 8 3 13" xfId="24341" xr:uid="{00000000-0005-0000-0000-0000165F0000}"/>
    <cellStyle name="Total 8 3 13 2" xfId="24342" xr:uid="{00000000-0005-0000-0000-0000175F0000}"/>
    <cellStyle name="Total 8 3 14" xfId="24343" xr:uid="{00000000-0005-0000-0000-0000185F0000}"/>
    <cellStyle name="Total 8 3 14 2" xfId="24344" xr:uid="{00000000-0005-0000-0000-0000195F0000}"/>
    <cellStyle name="Total 8 3 15" xfId="24345" xr:uid="{00000000-0005-0000-0000-00001A5F0000}"/>
    <cellStyle name="Total 8 3 15 2" xfId="24346" xr:uid="{00000000-0005-0000-0000-00001B5F0000}"/>
    <cellStyle name="Total 8 3 16" xfId="24347" xr:uid="{00000000-0005-0000-0000-00001C5F0000}"/>
    <cellStyle name="Total 8 3 16 2" xfId="24348" xr:uid="{00000000-0005-0000-0000-00001D5F0000}"/>
    <cellStyle name="Total 8 3 17" xfId="24349" xr:uid="{00000000-0005-0000-0000-00001E5F0000}"/>
    <cellStyle name="Total 8 3 17 2" xfId="24350" xr:uid="{00000000-0005-0000-0000-00001F5F0000}"/>
    <cellStyle name="Total 8 3 18" xfId="24351" xr:uid="{00000000-0005-0000-0000-0000205F0000}"/>
    <cellStyle name="Total 8 3 18 2" xfId="24352" xr:uid="{00000000-0005-0000-0000-0000215F0000}"/>
    <cellStyle name="Total 8 3 19" xfId="24353" xr:uid="{00000000-0005-0000-0000-0000225F0000}"/>
    <cellStyle name="Total 8 3 19 2" xfId="24354" xr:uid="{00000000-0005-0000-0000-0000235F0000}"/>
    <cellStyle name="Total 8 3 2" xfId="24355" xr:uid="{00000000-0005-0000-0000-0000245F0000}"/>
    <cellStyle name="Total 8 3 2 10" xfId="24356" xr:uid="{00000000-0005-0000-0000-0000255F0000}"/>
    <cellStyle name="Total 8 3 2 10 2" xfId="24357" xr:uid="{00000000-0005-0000-0000-0000265F0000}"/>
    <cellStyle name="Total 8 3 2 11" xfId="24358" xr:uid="{00000000-0005-0000-0000-0000275F0000}"/>
    <cellStyle name="Total 8 3 2 11 2" xfId="24359" xr:uid="{00000000-0005-0000-0000-0000285F0000}"/>
    <cellStyle name="Total 8 3 2 12" xfId="24360" xr:uid="{00000000-0005-0000-0000-0000295F0000}"/>
    <cellStyle name="Total 8 3 2 12 2" xfId="24361" xr:uid="{00000000-0005-0000-0000-00002A5F0000}"/>
    <cellStyle name="Total 8 3 2 13" xfId="24362" xr:uid="{00000000-0005-0000-0000-00002B5F0000}"/>
    <cellStyle name="Total 8 3 2 13 2" xfId="24363" xr:uid="{00000000-0005-0000-0000-00002C5F0000}"/>
    <cellStyle name="Total 8 3 2 14" xfId="24364" xr:uid="{00000000-0005-0000-0000-00002D5F0000}"/>
    <cellStyle name="Total 8 3 2 14 2" xfId="24365" xr:uid="{00000000-0005-0000-0000-00002E5F0000}"/>
    <cellStyle name="Total 8 3 2 15" xfId="24366" xr:uid="{00000000-0005-0000-0000-00002F5F0000}"/>
    <cellStyle name="Total 8 3 2 15 2" xfId="24367" xr:uid="{00000000-0005-0000-0000-0000305F0000}"/>
    <cellStyle name="Total 8 3 2 16" xfId="24368" xr:uid="{00000000-0005-0000-0000-0000315F0000}"/>
    <cellStyle name="Total 8 3 2 16 2" xfId="24369" xr:uid="{00000000-0005-0000-0000-0000325F0000}"/>
    <cellStyle name="Total 8 3 2 17" xfId="24370" xr:uid="{00000000-0005-0000-0000-0000335F0000}"/>
    <cellStyle name="Total 8 3 2 17 2" xfId="24371" xr:uid="{00000000-0005-0000-0000-0000345F0000}"/>
    <cellStyle name="Total 8 3 2 18" xfId="24372" xr:uid="{00000000-0005-0000-0000-0000355F0000}"/>
    <cellStyle name="Total 8 3 2 18 2" xfId="24373" xr:uid="{00000000-0005-0000-0000-0000365F0000}"/>
    <cellStyle name="Total 8 3 2 19" xfId="24374" xr:uid="{00000000-0005-0000-0000-0000375F0000}"/>
    <cellStyle name="Total 8 3 2 2" xfId="24375" xr:uid="{00000000-0005-0000-0000-0000385F0000}"/>
    <cellStyle name="Total 8 3 2 2 2" xfId="24376" xr:uid="{00000000-0005-0000-0000-0000395F0000}"/>
    <cellStyle name="Total 8 3 2 3" xfId="24377" xr:uid="{00000000-0005-0000-0000-00003A5F0000}"/>
    <cellStyle name="Total 8 3 2 3 2" xfId="24378" xr:uid="{00000000-0005-0000-0000-00003B5F0000}"/>
    <cellStyle name="Total 8 3 2 4" xfId="24379" xr:uid="{00000000-0005-0000-0000-00003C5F0000}"/>
    <cellStyle name="Total 8 3 2 4 2" xfId="24380" xr:uid="{00000000-0005-0000-0000-00003D5F0000}"/>
    <cellStyle name="Total 8 3 2 5" xfId="24381" xr:uid="{00000000-0005-0000-0000-00003E5F0000}"/>
    <cellStyle name="Total 8 3 2 5 2" xfId="24382" xr:uid="{00000000-0005-0000-0000-00003F5F0000}"/>
    <cellStyle name="Total 8 3 2 6" xfId="24383" xr:uid="{00000000-0005-0000-0000-0000405F0000}"/>
    <cellStyle name="Total 8 3 2 6 2" xfId="24384" xr:uid="{00000000-0005-0000-0000-0000415F0000}"/>
    <cellStyle name="Total 8 3 2 7" xfId="24385" xr:uid="{00000000-0005-0000-0000-0000425F0000}"/>
    <cellStyle name="Total 8 3 2 7 2" xfId="24386" xr:uid="{00000000-0005-0000-0000-0000435F0000}"/>
    <cellStyle name="Total 8 3 2 8" xfId="24387" xr:uid="{00000000-0005-0000-0000-0000445F0000}"/>
    <cellStyle name="Total 8 3 2 8 2" xfId="24388" xr:uid="{00000000-0005-0000-0000-0000455F0000}"/>
    <cellStyle name="Total 8 3 2 9" xfId="24389" xr:uid="{00000000-0005-0000-0000-0000465F0000}"/>
    <cellStyle name="Total 8 3 2 9 2" xfId="24390" xr:uid="{00000000-0005-0000-0000-0000475F0000}"/>
    <cellStyle name="Total 8 3 20" xfId="24391" xr:uid="{00000000-0005-0000-0000-0000485F0000}"/>
    <cellStyle name="Total 8 3 3" xfId="24392" xr:uid="{00000000-0005-0000-0000-0000495F0000}"/>
    <cellStyle name="Total 8 3 3 10" xfId="24393" xr:uid="{00000000-0005-0000-0000-00004A5F0000}"/>
    <cellStyle name="Total 8 3 3 10 2" xfId="24394" xr:uid="{00000000-0005-0000-0000-00004B5F0000}"/>
    <cellStyle name="Total 8 3 3 11" xfId="24395" xr:uid="{00000000-0005-0000-0000-00004C5F0000}"/>
    <cellStyle name="Total 8 3 3 11 2" xfId="24396" xr:uid="{00000000-0005-0000-0000-00004D5F0000}"/>
    <cellStyle name="Total 8 3 3 12" xfId="24397" xr:uid="{00000000-0005-0000-0000-00004E5F0000}"/>
    <cellStyle name="Total 8 3 3 12 2" xfId="24398" xr:uid="{00000000-0005-0000-0000-00004F5F0000}"/>
    <cellStyle name="Total 8 3 3 13" xfId="24399" xr:uid="{00000000-0005-0000-0000-0000505F0000}"/>
    <cellStyle name="Total 8 3 3 13 2" xfId="24400" xr:uid="{00000000-0005-0000-0000-0000515F0000}"/>
    <cellStyle name="Total 8 3 3 14" xfId="24401" xr:uid="{00000000-0005-0000-0000-0000525F0000}"/>
    <cellStyle name="Total 8 3 3 14 2" xfId="24402" xr:uid="{00000000-0005-0000-0000-0000535F0000}"/>
    <cellStyle name="Total 8 3 3 15" xfId="24403" xr:uid="{00000000-0005-0000-0000-0000545F0000}"/>
    <cellStyle name="Total 8 3 3 15 2" xfId="24404" xr:uid="{00000000-0005-0000-0000-0000555F0000}"/>
    <cellStyle name="Total 8 3 3 16" xfId="24405" xr:uid="{00000000-0005-0000-0000-0000565F0000}"/>
    <cellStyle name="Total 8 3 3 16 2" xfId="24406" xr:uid="{00000000-0005-0000-0000-0000575F0000}"/>
    <cellStyle name="Total 8 3 3 17" xfId="24407" xr:uid="{00000000-0005-0000-0000-0000585F0000}"/>
    <cellStyle name="Total 8 3 3 17 2" xfId="24408" xr:uid="{00000000-0005-0000-0000-0000595F0000}"/>
    <cellStyle name="Total 8 3 3 18" xfId="24409" xr:uid="{00000000-0005-0000-0000-00005A5F0000}"/>
    <cellStyle name="Total 8 3 3 18 2" xfId="24410" xr:uid="{00000000-0005-0000-0000-00005B5F0000}"/>
    <cellStyle name="Total 8 3 3 19" xfId="24411" xr:uid="{00000000-0005-0000-0000-00005C5F0000}"/>
    <cellStyle name="Total 8 3 3 2" xfId="24412" xr:uid="{00000000-0005-0000-0000-00005D5F0000}"/>
    <cellStyle name="Total 8 3 3 2 2" xfId="24413" xr:uid="{00000000-0005-0000-0000-00005E5F0000}"/>
    <cellStyle name="Total 8 3 3 3" xfId="24414" xr:uid="{00000000-0005-0000-0000-00005F5F0000}"/>
    <cellStyle name="Total 8 3 3 3 2" xfId="24415" xr:uid="{00000000-0005-0000-0000-0000605F0000}"/>
    <cellStyle name="Total 8 3 3 4" xfId="24416" xr:uid="{00000000-0005-0000-0000-0000615F0000}"/>
    <cellStyle name="Total 8 3 3 4 2" xfId="24417" xr:uid="{00000000-0005-0000-0000-0000625F0000}"/>
    <cellStyle name="Total 8 3 3 5" xfId="24418" xr:uid="{00000000-0005-0000-0000-0000635F0000}"/>
    <cellStyle name="Total 8 3 3 5 2" xfId="24419" xr:uid="{00000000-0005-0000-0000-0000645F0000}"/>
    <cellStyle name="Total 8 3 3 6" xfId="24420" xr:uid="{00000000-0005-0000-0000-0000655F0000}"/>
    <cellStyle name="Total 8 3 3 6 2" xfId="24421" xr:uid="{00000000-0005-0000-0000-0000665F0000}"/>
    <cellStyle name="Total 8 3 3 7" xfId="24422" xr:uid="{00000000-0005-0000-0000-0000675F0000}"/>
    <cellStyle name="Total 8 3 3 7 2" xfId="24423" xr:uid="{00000000-0005-0000-0000-0000685F0000}"/>
    <cellStyle name="Total 8 3 3 8" xfId="24424" xr:uid="{00000000-0005-0000-0000-0000695F0000}"/>
    <cellStyle name="Total 8 3 3 8 2" xfId="24425" xr:uid="{00000000-0005-0000-0000-00006A5F0000}"/>
    <cellStyle name="Total 8 3 3 9" xfId="24426" xr:uid="{00000000-0005-0000-0000-00006B5F0000}"/>
    <cellStyle name="Total 8 3 3 9 2" xfId="24427" xr:uid="{00000000-0005-0000-0000-00006C5F0000}"/>
    <cellStyle name="Total 8 3 4" xfId="24428" xr:uid="{00000000-0005-0000-0000-00006D5F0000}"/>
    <cellStyle name="Total 8 3 4 10" xfId="24429" xr:uid="{00000000-0005-0000-0000-00006E5F0000}"/>
    <cellStyle name="Total 8 3 4 10 2" xfId="24430" xr:uid="{00000000-0005-0000-0000-00006F5F0000}"/>
    <cellStyle name="Total 8 3 4 11" xfId="24431" xr:uid="{00000000-0005-0000-0000-0000705F0000}"/>
    <cellStyle name="Total 8 3 4 11 2" xfId="24432" xr:uid="{00000000-0005-0000-0000-0000715F0000}"/>
    <cellStyle name="Total 8 3 4 12" xfId="24433" xr:uid="{00000000-0005-0000-0000-0000725F0000}"/>
    <cellStyle name="Total 8 3 4 12 2" xfId="24434" xr:uid="{00000000-0005-0000-0000-0000735F0000}"/>
    <cellStyle name="Total 8 3 4 13" xfId="24435" xr:uid="{00000000-0005-0000-0000-0000745F0000}"/>
    <cellStyle name="Total 8 3 4 13 2" xfId="24436" xr:uid="{00000000-0005-0000-0000-0000755F0000}"/>
    <cellStyle name="Total 8 3 4 14" xfId="24437" xr:uid="{00000000-0005-0000-0000-0000765F0000}"/>
    <cellStyle name="Total 8 3 4 14 2" xfId="24438" xr:uid="{00000000-0005-0000-0000-0000775F0000}"/>
    <cellStyle name="Total 8 3 4 15" xfId="24439" xr:uid="{00000000-0005-0000-0000-0000785F0000}"/>
    <cellStyle name="Total 8 3 4 15 2" xfId="24440" xr:uid="{00000000-0005-0000-0000-0000795F0000}"/>
    <cellStyle name="Total 8 3 4 16" xfId="24441" xr:uid="{00000000-0005-0000-0000-00007A5F0000}"/>
    <cellStyle name="Total 8 3 4 2" xfId="24442" xr:uid="{00000000-0005-0000-0000-00007B5F0000}"/>
    <cellStyle name="Total 8 3 4 2 2" xfId="24443" xr:uid="{00000000-0005-0000-0000-00007C5F0000}"/>
    <cellStyle name="Total 8 3 4 3" xfId="24444" xr:uid="{00000000-0005-0000-0000-00007D5F0000}"/>
    <cellStyle name="Total 8 3 4 3 2" xfId="24445" xr:uid="{00000000-0005-0000-0000-00007E5F0000}"/>
    <cellStyle name="Total 8 3 4 4" xfId="24446" xr:uid="{00000000-0005-0000-0000-00007F5F0000}"/>
    <cellStyle name="Total 8 3 4 4 2" xfId="24447" xr:uid="{00000000-0005-0000-0000-0000805F0000}"/>
    <cellStyle name="Total 8 3 4 5" xfId="24448" xr:uid="{00000000-0005-0000-0000-0000815F0000}"/>
    <cellStyle name="Total 8 3 4 5 2" xfId="24449" xr:uid="{00000000-0005-0000-0000-0000825F0000}"/>
    <cellStyle name="Total 8 3 4 6" xfId="24450" xr:uid="{00000000-0005-0000-0000-0000835F0000}"/>
    <cellStyle name="Total 8 3 4 6 2" xfId="24451" xr:uid="{00000000-0005-0000-0000-0000845F0000}"/>
    <cellStyle name="Total 8 3 4 7" xfId="24452" xr:uid="{00000000-0005-0000-0000-0000855F0000}"/>
    <cellStyle name="Total 8 3 4 7 2" xfId="24453" xr:uid="{00000000-0005-0000-0000-0000865F0000}"/>
    <cellStyle name="Total 8 3 4 8" xfId="24454" xr:uid="{00000000-0005-0000-0000-0000875F0000}"/>
    <cellStyle name="Total 8 3 4 8 2" xfId="24455" xr:uid="{00000000-0005-0000-0000-0000885F0000}"/>
    <cellStyle name="Total 8 3 4 9" xfId="24456" xr:uid="{00000000-0005-0000-0000-0000895F0000}"/>
    <cellStyle name="Total 8 3 4 9 2" xfId="24457" xr:uid="{00000000-0005-0000-0000-00008A5F0000}"/>
    <cellStyle name="Total 8 3 5" xfId="24458" xr:uid="{00000000-0005-0000-0000-00008B5F0000}"/>
    <cellStyle name="Total 8 3 5 10" xfId="24459" xr:uid="{00000000-0005-0000-0000-00008C5F0000}"/>
    <cellStyle name="Total 8 3 5 10 2" xfId="24460" xr:uid="{00000000-0005-0000-0000-00008D5F0000}"/>
    <cellStyle name="Total 8 3 5 11" xfId="24461" xr:uid="{00000000-0005-0000-0000-00008E5F0000}"/>
    <cellStyle name="Total 8 3 5 11 2" xfId="24462" xr:uid="{00000000-0005-0000-0000-00008F5F0000}"/>
    <cellStyle name="Total 8 3 5 12" xfId="24463" xr:uid="{00000000-0005-0000-0000-0000905F0000}"/>
    <cellStyle name="Total 8 3 5 12 2" xfId="24464" xr:uid="{00000000-0005-0000-0000-0000915F0000}"/>
    <cellStyle name="Total 8 3 5 13" xfId="24465" xr:uid="{00000000-0005-0000-0000-0000925F0000}"/>
    <cellStyle name="Total 8 3 5 13 2" xfId="24466" xr:uid="{00000000-0005-0000-0000-0000935F0000}"/>
    <cellStyle name="Total 8 3 5 14" xfId="24467" xr:uid="{00000000-0005-0000-0000-0000945F0000}"/>
    <cellStyle name="Total 8 3 5 14 2" xfId="24468" xr:uid="{00000000-0005-0000-0000-0000955F0000}"/>
    <cellStyle name="Total 8 3 5 15" xfId="24469" xr:uid="{00000000-0005-0000-0000-0000965F0000}"/>
    <cellStyle name="Total 8 3 5 15 2" xfId="24470" xr:uid="{00000000-0005-0000-0000-0000975F0000}"/>
    <cellStyle name="Total 8 3 5 16" xfId="24471" xr:uid="{00000000-0005-0000-0000-0000985F0000}"/>
    <cellStyle name="Total 8 3 5 2" xfId="24472" xr:uid="{00000000-0005-0000-0000-0000995F0000}"/>
    <cellStyle name="Total 8 3 5 2 2" xfId="24473" xr:uid="{00000000-0005-0000-0000-00009A5F0000}"/>
    <cellStyle name="Total 8 3 5 3" xfId="24474" xr:uid="{00000000-0005-0000-0000-00009B5F0000}"/>
    <cellStyle name="Total 8 3 5 3 2" xfId="24475" xr:uid="{00000000-0005-0000-0000-00009C5F0000}"/>
    <cellStyle name="Total 8 3 5 4" xfId="24476" xr:uid="{00000000-0005-0000-0000-00009D5F0000}"/>
    <cellStyle name="Total 8 3 5 4 2" xfId="24477" xr:uid="{00000000-0005-0000-0000-00009E5F0000}"/>
    <cellStyle name="Total 8 3 5 5" xfId="24478" xr:uid="{00000000-0005-0000-0000-00009F5F0000}"/>
    <cellStyle name="Total 8 3 5 5 2" xfId="24479" xr:uid="{00000000-0005-0000-0000-0000A05F0000}"/>
    <cellStyle name="Total 8 3 5 6" xfId="24480" xr:uid="{00000000-0005-0000-0000-0000A15F0000}"/>
    <cellStyle name="Total 8 3 5 6 2" xfId="24481" xr:uid="{00000000-0005-0000-0000-0000A25F0000}"/>
    <cellStyle name="Total 8 3 5 7" xfId="24482" xr:uid="{00000000-0005-0000-0000-0000A35F0000}"/>
    <cellStyle name="Total 8 3 5 7 2" xfId="24483" xr:uid="{00000000-0005-0000-0000-0000A45F0000}"/>
    <cellStyle name="Total 8 3 5 8" xfId="24484" xr:uid="{00000000-0005-0000-0000-0000A55F0000}"/>
    <cellStyle name="Total 8 3 5 8 2" xfId="24485" xr:uid="{00000000-0005-0000-0000-0000A65F0000}"/>
    <cellStyle name="Total 8 3 5 9" xfId="24486" xr:uid="{00000000-0005-0000-0000-0000A75F0000}"/>
    <cellStyle name="Total 8 3 5 9 2" xfId="24487" xr:uid="{00000000-0005-0000-0000-0000A85F0000}"/>
    <cellStyle name="Total 8 3 6" xfId="24488" xr:uid="{00000000-0005-0000-0000-0000A95F0000}"/>
    <cellStyle name="Total 8 3 6 10" xfId="24489" xr:uid="{00000000-0005-0000-0000-0000AA5F0000}"/>
    <cellStyle name="Total 8 3 6 10 2" xfId="24490" xr:uid="{00000000-0005-0000-0000-0000AB5F0000}"/>
    <cellStyle name="Total 8 3 6 11" xfId="24491" xr:uid="{00000000-0005-0000-0000-0000AC5F0000}"/>
    <cellStyle name="Total 8 3 6 11 2" xfId="24492" xr:uid="{00000000-0005-0000-0000-0000AD5F0000}"/>
    <cellStyle name="Total 8 3 6 12" xfId="24493" xr:uid="{00000000-0005-0000-0000-0000AE5F0000}"/>
    <cellStyle name="Total 8 3 6 12 2" xfId="24494" xr:uid="{00000000-0005-0000-0000-0000AF5F0000}"/>
    <cellStyle name="Total 8 3 6 13" xfId="24495" xr:uid="{00000000-0005-0000-0000-0000B05F0000}"/>
    <cellStyle name="Total 8 3 6 13 2" xfId="24496" xr:uid="{00000000-0005-0000-0000-0000B15F0000}"/>
    <cellStyle name="Total 8 3 6 14" xfId="24497" xr:uid="{00000000-0005-0000-0000-0000B25F0000}"/>
    <cellStyle name="Total 8 3 6 14 2" xfId="24498" xr:uid="{00000000-0005-0000-0000-0000B35F0000}"/>
    <cellStyle name="Total 8 3 6 15" xfId="24499" xr:uid="{00000000-0005-0000-0000-0000B45F0000}"/>
    <cellStyle name="Total 8 3 6 2" xfId="24500" xr:uid="{00000000-0005-0000-0000-0000B55F0000}"/>
    <cellStyle name="Total 8 3 6 2 2" xfId="24501" xr:uid="{00000000-0005-0000-0000-0000B65F0000}"/>
    <cellStyle name="Total 8 3 6 3" xfId="24502" xr:uid="{00000000-0005-0000-0000-0000B75F0000}"/>
    <cellStyle name="Total 8 3 6 3 2" xfId="24503" xr:uid="{00000000-0005-0000-0000-0000B85F0000}"/>
    <cellStyle name="Total 8 3 6 4" xfId="24504" xr:uid="{00000000-0005-0000-0000-0000B95F0000}"/>
    <cellStyle name="Total 8 3 6 4 2" xfId="24505" xr:uid="{00000000-0005-0000-0000-0000BA5F0000}"/>
    <cellStyle name="Total 8 3 6 5" xfId="24506" xr:uid="{00000000-0005-0000-0000-0000BB5F0000}"/>
    <cellStyle name="Total 8 3 6 5 2" xfId="24507" xr:uid="{00000000-0005-0000-0000-0000BC5F0000}"/>
    <cellStyle name="Total 8 3 6 6" xfId="24508" xr:uid="{00000000-0005-0000-0000-0000BD5F0000}"/>
    <cellStyle name="Total 8 3 6 6 2" xfId="24509" xr:uid="{00000000-0005-0000-0000-0000BE5F0000}"/>
    <cellStyle name="Total 8 3 6 7" xfId="24510" xr:uid="{00000000-0005-0000-0000-0000BF5F0000}"/>
    <cellStyle name="Total 8 3 6 7 2" xfId="24511" xr:uid="{00000000-0005-0000-0000-0000C05F0000}"/>
    <cellStyle name="Total 8 3 6 8" xfId="24512" xr:uid="{00000000-0005-0000-0000-0000C15F0000}"/>
    <cellStyle name="Total 8 3 6 8 2" xfId="24513" xr:uid="{00000000-0005-0000-0000-0000C25F0000}"/>
    <cellStyle name="Total 8 3 6 9" xfId="24514" xr:uid="{00000000-0005-0000-0000-0000C35F0000}"/>
    <cellStyle name="Total 8 3 6 9 2" xfId="24515" xr:uid="{00000000-0005-0000-0000-0000C45F0000}"/>
    <cellStyle name="Total 8 3 7" xfId="24516" xr:uid="{00000000-0005-0000-0000-0000C55F0000}"/>
    <cellStyle name="Total 8 3 7 2" xfId="24517" xr:uid="{00000000-0005-0000-0000-0000C65F0000}"/>
    <cellStyle name="Total 8 3 8" xfId="24518" xr:uid="{00000000-0005-0000-0000-0000C75F0000}"/>
    <cellStyle name="Total 8 3 8 2" xfId="24519" xr:uid="{00000000-0005-0000-0000-0000C85F0000}"/>
    <cellStyle name="Total 8 3 9" xfId="24520" xr:uid="{00000000-0005-0000-0000-0000C95F0000}"/>
    <cellStyle name="Total 8 3 9 2" xfId="24521" xr:uid="{00000000-0005-0000-0000-0000CA5F0000}"/>
    <cellStyle name="Total 8 4" xfId="24522" xr:uid="{00000000-0005-0000-0000-0000CB5F0000}"/>
    <cellStyle name="Total 8 4 10" xfId="24523" xr:uid="{00000000-0005-0000-0000-0000CC5F0000}"/>
    <cellStyle name="Total 8 4 10 2" xfId="24524" xr:uid="{00000000-0005-0000-0000-0000CD5F0000}"/>
    <cellStyle name="Total 8 4 11" xfId="24525" xr:uid="{00000000-0005-0000-0000-0000CE5F0000}"/>
    <cellStyle name="Total 8 4 11 2" xfId="24526" xr:uid="{00000000-0005-0000-0000-0000CF5F0000}"/>
    <cellStyle name="Total 8 4 12" xfId="24527" xr:uid="{00000000-0005-0000-0000-0000D05F0000}"/>
    <cellStyle name="Total 8 4 12 2" xfId="24528" xr:uid="{00000000-0005-0000-0000-0000D15F0000}"/>
    <cellStyle name="Total 8 4 13" xfId="24529" xr:uid="{00000000-0005-0000-0000-0000D25F0000}"/>
    <cellStyle name="Total 8 4 13 2" xfId="24530" xr:uid="{00000000-0005-0000-0000-0000D35F0000}"/>
    <cellStyle name="Total 8 4 14" xfId="24531" xr:uid="{00000000-0005-0000-0000-0000D45F0000}"/>
    <cellStyle name="Total 8 4 14 2" xfId="24532" xr:uid="{00000000-0005-0000-0000-0000D55F0000}"/>
    <cellStyle name="Total 8 4 15" xfId="24533" xr:uid="{00000000-0005-0000-0000-0000D65F0000}"/>
    <cellStyle name="Total 8 4 15 2" xfId="24534" xr:uid="{00000000-0005-0000-0000-0000D75F0000}"/>
    <cellStyle name="Total 8 4 16" xfId="24535" xr:uid="{00000000-0005-0000-0000-0000D85F0000}"/>
    <cellStyle name="Total 8 4 16 2" xfId="24536" xr:uid="{00000000-0005-0000-0000-0000D95F0000}"/>
    <cellStyle name="Total 8 4 17" xfId="24537" xr:uid="{00000000-0005-0000-0000-0000DA5F0000}"/>
    <cellStyle name="Total 8 4 17 2" xfId="24538" xr:uid="{00000000-0005-0000-0000-0000DB5F0000}"/>
    <cellStyle name="Total 8 4 18" xfId="24539" xr:uid="{00000000-0005-0000-0000-0000DC5F0000}"/>
    <cellStyle name="Total 8 4 18 2" xfId="24540" xr:uid="{00000000-0005-0000-0000-0000DD5F0000}"/>
    <cellStyle name="Total 8 4 19" xfId="24541" xr:uid="{00000000-0005-0000-0000-0000DE5F0000}"/>
    <cellStyle name="Total 8 4 19 2" xfId="24542" xr:uid="{00000000-0005-0000-0000-0000DF5F0000}"/>
    <cellStyle name="Total 8 4 2" xfId="24543" xr:uid="{00000000-0005-0000-0000-0000E05F0000}"/>
    <cellStyle name="Total 8 4 2 10" xfId="24544" xr:uid="{00000000-0005-0000-0000-0000E15F0000}"/>
    <cellStyle name="Total 8 4 2 10 2" xfId="24545" xr:uid="{00000000-0005-0000-0000-0000E25F0000}"/>
    <cellStyle name="Total 8 4 2 11" xfId="24546" xr:uid="{00000000-0005-0000-0000-0000E35F0000}"/>
    <cellStyle name="Total 8 4 2 11 2" xfId="24547" xr:uid="{00000000-0005-0000-0000-0000E45F0000}"/>
    <cellStyle name="Total 8 4 2 12" xfId="24548" xr:uid="{00000000-0005-0000-0000-0000E55F0000}"/>
    <cellStyle name="Total 8 4 2 12 2" xfId="24549" xr:uid="{00000000-0005-0000-0000-0000E65F0000}"/>
    <cellStyle name="Total 8 4 2 13" xfId="24550" xr:uid="{00000000-0005-0000-0000-0000E75F0000}"/>
    <cellStyle name="Total 8 4 2 13 2" xfId="24551" xr:uid="{00000000-0005-0000-0000-0000E85F0000}"/>
    <cellStyle name="Total 8 4 2 14" xfId="24552" xr:uid="{00000000-0005-0000-0000-0000E95F0000}"/>
    <cellStyle name="Total 8 4 2 14 2" xfId="24553" xr:uid="{00000000-0005-0000-0000-0000EA5F0000}"/>
    <cellStyle name="Total 8 4 2 15" xfId="24554" xr:uid="{00000000-0005-0000-0000-0000EB5F0000}"/>
    <cellStyle name="Total 8 4 2 15 2" xfId="24555" xr:uid="{00000000-0005-0000-0000-0000EC5F0000}"/>
    <cellStyle name="Total 8 4 2 16" xfId="24556" xr:uid="{00000000-0005-0000-0000-0000ED5F0000}"/>
    <cellStyle name="Total 8 4 2 16 2" xfId="24557" xr:uid="{00000000-0005-0000-0000-0000EE5F0000}"/>
    <cellStyle name="Total 8 4 2 17" xfId="24558" xr:uid="{00000000-0005-0000-0000-0000EF5F0000}"/>
    <cellStyle name="Total 8 4 2 17 2" xfId="24559" xr:uid="{00000000-0005-0000-0000-0000F05F0000}"/>
    <cellStyle name="Total 8 4 2 18" xfId="24560" xr:uid="{00000000-0005-0000-0000-0000F15F0000}"/>
    <cellStyle name="Total 8 4 2 18 2" xfId="24561" xr:uid="{00000000-0005-0000-0000-0000F25F0000}"/>
    <cellStyle name="Total 8 4 2 19" xfId="24562" xr:uid="{00000000-0005-0000-0000-0000F35F0000}"/>
    <cellStyle name="Total 8 4 2 2" xfId="24563" xr:uid="{00000000-0005-0000-0000-0000F45F0000}"/>
    <cellStyle name="Total 8 4 2 2 2" xfId="24564" xr:uid="{00000000-0005-0000-0000-0000F55F0000}"/>
    <cellStyle name="Total 8 4 2 3" xfId="24565" xr:uid="{00000000-0005-0000-0000-0000F65F0000}"/>
    <cellStyle name="Total 8 4 2 3 2" xfId="24566" xr:uid="{00000000-0005-0000-0000-0000F75F0000}"/>
    <cellStyle name="Total 8 4 2 4" xfId="24567" xr:uid="{00000000-0005-0000-0000-0000F85F0000}"/>
    <cellStyle name="Total 8 4 2 4 2" xfId="24568" xr:uid="{00000000-0005-0000-0000-0000F95F0000}"/>
    <cellStyle name="Total 8 4 2 5" xfId="24569" xr:uid="{00000000-0005-0000-0000-0000FA5F0000}"/>
    <cellStyle name="Total 8 4 2 5 2" xfId="24570" xr:uid="{00000000-0005-0000-0000-0000FB5F0000}"/>
    <cellStyle name="Total 8 4 2 6" xfId="24571" xr:uid="{00000000-0005-0000-0000-0000FC5F0000}"/>
    <cellStyle name="Total 8 4 2 6 2" xfId="24572" xr:uid="{00000000-0005-0000-0000-0000FD5F0000}"/>
    <cellStyle name="Total 8 4 2 7" xfId="24573" xr:uid="{00000000-0005-0000-0000-0000FE5F0000}"/>
    <cellStyle name="Total 8 4 2 7 2" xfId="24574" xr:uid="{00000000-0005-0000-0000-0000FF5F0000}"/>
    <cellStyle name="Total 8 4 2 8" xfId="24575" xr:uid="{00000000-0005-0000-0000-000000600000}"/>
    <cellStyle name="Total 8 4 2 8 2" xfId="24576" xr:uid="{00000000-0005-0000-0000-000001600000}"/>
    <cellStyle name="Total 8 4 2 9" xfId="24577" xr:uid="{00000000-0005-0000-0000-000002600000}"/>
    <cellStyle name="Total 8 4 2 9 2" xfId="24578" xr:uid="{00000000-0005-0000-0000-000003600000}"/>
    <cellStyle name="Total 8 4 20" xfId="24579" xr:uid="{00000000-0005-0000-0000-000004600000}"/>
    <cellStyle name="Total 8 4 3" xfId="24580" xr:uid="{00000000-0005-0000-0000-000005600000}"/>
    <cellStyle name="Total 8 4 3 10" xfId="24581" xr:uid="{00000000-0005-0000-0000-000006600000}"/>
    <cellStyle name="Total 8 4 3 10 2" xfId="24582" xr:uid="{00000000-0005-0000-0000-000007600000}"/>
    <cellStyle name="Total 8 4 3 11" xfId="24583" xr:uid="{00000000-0005-0000-0000-000008600000}"/>
    <cellStyle name="Total 8 4 3 11 2" xfId="24584" xr:uid="{00000000-0005-0000-0000-000009600000}"/>
    <cellStyle name="Total 8 4 3 12" xfId="24585" xr:uid="{00000000-0005-0000-0000-00000A600000}"/>
    <cellStyle name="Total 8 4 3 12 2" xfId="24586" xr:uid="{00000000-0005-0000-0000-00000B600000}"/>
    <cellStyle name="Total 8 4 3 13" xfId="24587" xr:uid="{00000000-0005-0000-0000-00000C600000}"/>
    <cellStyle name="Total 8 4 3 13 2" xfId="24588" xr:uid="{00000000-0005-0000-0000-00000D600000}"/>
    <cellStyle name="Total 8 4 3 14" xfId="24589" xr:uid="{00000000-0005-0000-0000-00000E600000}"/>
    <cellStyle name="Total 8 4 3 14 2" xfId="24590" xr:uid="{00000000-0005-0000-0000-00000F600000}"/>
    <cellStyle name="Total 8 4 3 15" xfId="24591" xr:uid="{00000000-0005-0000-0000-000010600000}"/>
    <cellStyle name="Total 8 4 3 15 2" xfId="24592" xr:uid="{00000000-0005-0000-0000-000011600000}"/>
    <cellStyle name="Total 8 4 3 16" xfId="24593" xr:uid="{00000000-0005-0000-0000-000012600000}"/>
    <cellStyle name="Total 8 4 3 16 2" xfId="24594" xr:uid="{00000000-0005-0000-0000-000013600000}"/>
    <cellStyle name="Total 8 4 3 17" xfId="24595" xr:uid="{00000000-0005-0000-0000-000014600000}"/>
    <cellStyle name="Total 8 4 3 17 2" xfId="24596" xr:uid="{00000000-0005-0000-0000-000015600000}"/>
    <cellStyle name="Total 8 4 3 18" xfId="24597" xr:uid="{00000000-0005-0000-0000-000016600000}"/>
    <cellStyle name="Total 8 4 3 18 2" xfId="24598" xr:uid="{00000000-0005-0000-0000-000017600000}"/>
    <cellStyle name="Total 8 4 3 19" xfId="24599" xr:uid="{00000000-0005-0000-0000-000018600000}"/>
    <cellStyle name="Total 8 4 3 2" xfId="24600" xr:uid="{00000000-0005-0000-0000-000019600000}"/>
    <cellStyle name="Total 8 4 3 2 2" xfId="24601" xr:uid="{00000000-0005-0000-0000-00001A600000}"/>
    <cellStyle name="Total 8 4 3 3" xfId="24602" xr:uid="{00000000-0005-0000-0000-00001B600000}"/>
    <cellStyle name="Total 8 4 3 3 2" xfId="24603" xr:uid="{00000000-0005-0000-0000-00001C600000}"/>
    <cellStyle name="Total 8 4 3 4" xfId="24604" xr:uid="{00000000-0005-0000-0000-00001D600000}"/>
    <cellStyle name="Total 8 4 3 4 2" xfId="24605" xr:uid="{00000000-0005-0000-0000-00001E600000}"/>
    <cellStyle name="Total 8 4 3 5" xfId="24606" xr:uid="{00000000-0005-0000-0000-00001F600000}"/>
    <cellStyle name="Total 8 4 3 5 2" xfId="24607" xr:uid="{00000000-0005-0000-0000-000020600000}"/>
    <cellStyle name="Total 8 4 3 6" xfId="24608" xr:uid="{00000000-0005-0000-0000-000021600000}"/>
    <cellStyle name="Total 8 4 3 6 2" xfId="24609" xr:uid="{00000000-0005-0000-0000-000022600000}"/>
    <cellStyle name="Total 8 4 3 7" xfId="24610" xr:uid="{00000000-0005-0000-0000-000023600000}"/>
    <cellStyle name="Total 8 4 3 7 2" xfId="24611" xr:uid="{00000000-0005-0000-0000-000024600000}"/>
    <cellStyle name="Total 8 4 3 8" xfId="24612" xr:uid="{00000000-0005-0000-0000-000025600000}"/>
    <cellStyle name="Total 8 4 3 8 2" xfId="24613" xr:uid="{00000000-0005-0000-0000-000026600000}"/>
    <cellStyle name="Total 8 4 3 9" xfId="24614" xr:uid="{00000000-0005-0000-0000-000027600000}"/>
    <cellStyle name="Total 8 4 3 9 2" xfId="24615" xr:uid="{00000000-0005-0000-0000-000028600000}"/>
    <cellStyle name="Total 8 4 4" xfId="24616" xr:uid="{00000000-0005-0000-0000-000029600000}"/>
    <cellStyle name="Total 8 4 4 10" xfId="24617" xr:uid="{00000000-0005-0000-0000-00002A600000}"/>
    <cellStyle name="Total 8 4 4 10 2" xfId="24618" xr:uid="{00000000-0005-0000-0000-00002B600000}"/>
    <cellStyle name="Total 8 4 4 11" xfId="24619" xr:uid="{00000000-0005-0000-0000-00002C600000}"/>
    <cellStyle name="Total 8 4 4 11 2" xfId="24620" xr:uid="{00000000-0005-0000-0000-00002D600000}"/>
    <cellStyle name="Total 8 4 4 12" xfId="24621" xr:uid="{00000000-0005-0000-0000-00002E600000}"/>
    <cellStyle name="Total 8 4 4 12 2" xfId="24622" xr:uid="{00000000-0005-0000-0000-00002F600000}"/>
    <cellStyle name="Total 8 4 4 13" xfId="24623" xr:uid="{00000000-0005-0000-0000-000030600000}"/>
    <cellStyle name="Total 8 4 4 13 2" xfId="24624" xr:uid="{00000000-0005-0000-0000-000031600000}"/>
    <cellStyle name="Total 8 4 4 14" xfId="24625" xr:uid="{00000000-0005-0000-0000-000032600000}"/>
    <cellStyle name="Total 8 4 4 14 2" xfId="24626" xr:uid="{00000000-0005-0000-0000-000033600000}"/>
    <cellStyle name="Total 8 4 4 15" xfId="24627" xr:uid="{00000000-0005-0000-0000-000034600000}"/>
    <cellStyle name="Total 8 4 4 15 2" xfId="24628" xr:uid="{00000000-0005-0000-0000-000035600000}"/>
    <cellStyle name="Total 8 4 4 16" xfId="24629" xr:uid="{00000000-0005-0000-0000-000036600000}"/>
    <cellStyle name="Total 8 4 4 2" xfId="24630" xr:uid="{00000000-0005-0000-0000-000037600000}"/>
    <cellStyle name="Total 8 4 4 2 2" xfId="24631" xr:uid="{00000000-0005-0000-0000-000038600000}"/>
    <cellStyle name="Total 8 4 4 3" xfId="24632" xr:uid="{00000000-0005-0000-0000-000039600000}"/>
    <cellStyle name="Total 8 4 4 3 2" xfId="24633" xr:uid="{00000000-0005-0000-0000-00003A600000}"/>
    <cellStyle name="Total 8 4 4 4" xfId="24634" xr:uid="{00000000-0005-0000-0000-00003B600000}"/>
    <cellStyle name="Total 8 4 4 4 2" xfId="24635" xr:uid="{00000000-0005-0000-0000-00003C600000}"/>
    <cellStyle name="Total 8 4 4 5" xfId="24636" xr:uid="{00000000-0005-0000-0000-00003D600000}"/>
    <cellStyle name="Total 8 4 4 5 2" xfId="24637" xr:uid="{00000000-0005-0000-0000-00003E600000}"/>
    <cellStyle name="Total 8 4 4 6" xfId="24638" xr:uid="{00000000-0005-0000-0000-00003F600000}"/>
    <cellStyle name="Total 8 4 4 6 2" xfId="24639" xr:uid="{00000000-0005-0000-0000-000040600000}"/>
    <cellStyle name="Total 8 4 4 7" xfId="24640" xr:uid="{00000000-0005-0000-0000-000041600000}"/>
    <cellStyle name="Total 8 4 4 7 2" xfId="24641" xr:uid="{00000000-0005-0000-0000-000042600000}"/>
    <cellStyle name="Total 8 4 4 8" xfId="24642" xr:uid="{00000000-0005-0000-0000-000043600000}"/>
    <cellStyle name="Total 8 4 4 8 2" xfId="24643" xr:uid="{00000000-0005-0000-0000-000044600000}"/>
    <cellStyle name="Total 8 4 4 9" xfId="24644" xr:uid="{00000000-0005-0000-0000-000045600000}"/>
    <cellStyle name="Total 8 4 4 9 2" xfId="24645" xr:uid="{00000000-0005-0000-0000-000046600000}"/>
    <cellStyle name="Total 8 4 5" xfId="24646" xr:uid="{00000000-0005-0000-0000-000047600000}"/>
    <cellStyle name="Total 8 4 5 10" xfId="24647" xr:uid="{00000000-0005-0000-0000-000048600000}"/>
    <cellStyle name="Total 8 4 5 10 2" xfId="24648" xr:uid="{00000000-0005-0000-0000-000049600000}"/>
    <cellStyle name="Total 8 4 5 11" xfId="24649" xr:uid="{00000000-0005-0000-0000-00004A600000}"/>
    <cellStyle name="Total 8 4 5 11 2" xfId="24650" xr:uid="{00000000-0005-0000-0000-00004B600000}"/>
    <cellStyle name="Total 8 4 5 12" xfId="24651" xr:uid="{00000000-0005-0000-0000-00004C600000}"/>
    <cellStyle name="Total 8 4 5 12 2" xfId="24652" xr:uid="{00000000-0005-0000-0000-00004D600000}"/>
    <cellStyle name="Total 8 4 5 13" xfId="24653" xr:uid="{00000000-0005-0000-0000-00004E600000}"/>
    <cellStyle name="Total 8 4 5 13 2" xfId="24654" xr:uid="{00000000-0005-0000-0000-00004F600000}"/>
    <cellStyle name="Total 8 4 5 14" xfId="24655" xr:uid="{00000000-0005-0000-0000-000050600000}"/>
    <cellStyle name="Total 8 4 5 14 2" xfId="24656" xr:uid="{00000000-0005-0000-0000-000051600000}"/>
    <cellStyle name="Total 8 4 5 15" xfId="24657" xr:uid="{00000000-0005-0000-0000-000052600000}"/>
    <cellStyle name="Total 8 4 5 15 2" xfId="24658" xr:uid="{00000000-0005-0000-0000-000053600000}"/>
    <cellStyle name="Total 8 4 5 16" xfId="24659" xr:uid="{00000000-0005-0000-0000-000054600000}"/>
    <cellStyle name="Total 8 4 5 2" xfId="24660" xr:uid="{00000000-0005-0000-0000-000055600000}"/>
    <cellStyle name="Total 8 4 5 2 2" xfId="24661" xr:uid="{00000000-0005-0000-0000-000056600000}"/>
    <cellStyle name="Total 8 4 5 3" xfId="24662" xr:uid="{00000000-0005-0000-0000-000057600000}"/>
    <cellStyle name="Total 8 4 5 3 2" xfId="24663" xr:uid="{00000000-0005-0000-0000-000058600000}"/>
    <cellStyle name="Total 8 4 5 4" xfId="24664" xr:uid="{00000000-0005-0000-0000-000059600000}"/>
    <cellStyle name="Total 8 4 5 4 2" xfId="24665" xr:uid="{00000000-0005-0000-0000-00005A600000}"/>
    <cellStyle name="Total 8 4 5 5" xfId="24666" xr:uid="{00000000-0005-0000-0000-00005B600000}"/>
    <cellStyle name="Total 8 4 5 5 2" xfId="24667" xr:uid="{00000000-0005-0000-0000-00005C600000}"/>
    <cellStyle name="Total 8 4 5 6" xfId="24668" xr:uid="{00000000-0005-0000-0000-00005D600000}"/>
    <cellStyle name="Total 8 4 5 6 2" xfId="24669" xr:uid="{00000000-0005-0000-0000-00005E600000}"/>
    <cellStyle name="Total 8 4 5 7" xfId="24670" xr:uid="{00000000-0005-0000-0000-00005F600000}"/>
    <cellStyle name="Total 8 4 5 7 2" xfId="24671" xr:uid="{00000000-0005-0000-0000-000060600000}"/>
    <cellStyle name="Total 8 4 5 8" xfId="24672" xr:uid="{00000000-0005-0000-0000-000061600000}"/>
    <cellStyle name="Total 8 4 5 8 2" xfId="24673" xr:uid="{00000000-0005-0000-0000-000062600000}"/>
    <cellStyle name="Total 8 4 5 9" xfId="24674" xr:uid="{00000000-0005-0000-0000-000063600000}"/>
    <cellStyle name="Total 8 4 5 9 2" xfId="24675" xr:uid="{00000000-0005-0000-0000-000064600000}"/>
    <cellStyle name="Total 8 4 6" xfId="24676" xr:uid="{00000000-0005-0000-0000-000065600000}"/>
    <cellStyle name="Total 8 4 6 10" xfId="24677" xr:uid="{00000000-0005-0000-0000-000066600000}"/>
    <cellStyle name="Total 8 4 6 10 2" xfId="24678" xr:uid="{00000000-0005-0000-0000-000067600000}"/>
    <cellStyle name="Total 8 4 6 11" xfId="24679" xr:uid="{00000000-0005-0000-0000-000068600000}"/>
    <cellStyle name="Total 8 4 6 11 2" xfId="24680" xr:uid="{00000000-0005-0000-0000-000069600000}"/>
    <cellStyle name="Total 8 4 6 12" xfId="24681" xr:uid="{00000000-0005-0000-0000-00006A600000}"/>
    <cellStyle name="Total 8 4 6 12 2" xfId="24682" xr:uid="{00000000-0005-0000-0000-00006B600000}"/>
    <cellStyle name="Total 8 4 6 13" xfId="24683" xr:uid="{00000000-0005-0000-0000-00006C600000}"/>
    <cellStyle name="Total 8 4 6 13 2" xfId="24684" xr:uid="{00000000-0005-0000-0000-00006D600000}"/>
    <cellStyle name="Total 8 4 6 14" xfId="24685" xr:uid="{00000000-0005-0000-0000-00006E600000}"/>
    <cellStyle name="Total 8 4 6 14 2" xfId="24686" xr:uid="{00000000-0005-0000-0000-00006F600000}"/>
    <cellStyle name="Total 8 4 6 15" xfId="24687" xr:uid="{00000000-0005-0000-0000-000070600000}"/>
    <cellStyle name="Total 8 4 6 2" xfId="24688" xr:uid="{00000000-0005-0000-0000-000071600000}"/>
    <cellStyle name="Total 8 4 6 2 2" xfId="24689" xr:uid="{00000000-0005-0000-0000-000072600000}"/>
    <cellStyle name="Total 8 4 6 3" xfId="24690" xr:uid="{00000000-0005-0000-0000-000073600000}"/>
    <cellStyle name="Total 8 4 6 3 2" xfId="24691" xr:uid="{00000000-0005-0000-0000-000074600000}"/>
    <cellStyle name="Total 8 4 6 4" xfId="24692" xr:uid="{00000000-0005-0000-0000-000075600000}"/>
    <cellStyle name="Total 8 4 6 4 2" xfId="24693" xr:uid="{00000000-0005-0000-0000-000076600000}"/>
    <cellStyle name="Total 8 4 6 5" xfId="24694" xr:uid="{00000000-0005-0000-0000-000077600000}"/>
    <cellStyle name="Total 8 4 6 5 2" xfId="24695" xr:uid="{00000000-0005-0000-0000-000078600000}"/>
    <cellStyle name="Total 8 4 6 6" xfId="24696" xr:uid="{00000000-0005-0000-0000-000079600000}"/>
    <cellStyle name="Total 8 4 6 6 2" xfId="24697" xr:uid="{00000000-0005-0000-0000-00007A600000}"/>
    <cellStyle name="Total 8 4 6 7" xfId="24698" xr:uid="{00000000-0005-0000-0000-00007B600000}"/>
    <cellStyle name="Total 8 4 6 7 2" xfId="24699" xr:uid="{00000000-0005-0000-0000-00007C600000}"/>
    <cellStyle name="Total 8 4 6 8" xfId="24700" xr:uid="{00000000-0005-0000-0000-00007D600000}"/>
    <cellStyle name="Total 8 4 6 8 2" xfId="24701" xr:uid="{00000000-0005-0000-0000-00007E600000}"/>
    <cellStyle name="Total 8 4 6 9" xfId="24702" xr:uid="{00000000-0005-0000-0000-00007F600000}"/>
    <cellStyle name="Total 8 4 6 9 2" xfId="24703" xr:uid="{00000000-0005-0000-0000-000080600000}"/>
    <cellStyle name="Total 8 4 7" xfId="24704" xr:uid="{00000000-0005-0000-0000-000081600000}"/>
    <cellStyle name="Total 8 4 7 2" xfId="24705" xr:uid="{00000000-0005-0000-0000-000082600000}"/>
    <cellStyle name="Total 8 4 8" xfId="24706" xr:uid="{00000000-0005-0000-0000-000083600000}"/>
    <cellStyle name="Total 8 4 8 2" xfId="24707" xr:uid="{00000000-0005-0000-0000-000084600000}"/>
    <cellStyle name="Total 8 4 9" xfId="24708" xr:uid="{00000000-0005-0000-0000-000085600000}"/>
    <cellStyle name="Total 8 4 9 2" xfId="24709" xr:uid="{00000000-0005-0000-0000-000086600000}"/>
    <cellStyle name="Total 8 5" xfId="24710" xr:uid="{00000000-0005-0000-0000-000087600000}"/>
    <cellStyle name="Total 8 5 10" xfId="24711" xr:uid="{00000000-0005-0000-0000-000088600000}"/>
    <cellStyle name="Total 8 5 10 2" xfId="24712" xr:uid="{00000000-0005-0000-0000-000089600000}"/>
    <cellStyle name="Total 8 5 11" xfId="24713" xr:uid="{00000000-0005-0000-0000-00008A600000}"/>
    <cellStyle name="Total 8 5 11 2" xfId="24714" xr:uid="{00000000-0005-0000-0000-00008B600000}"/>
    <cellStyle name="Total 8 5 12" xfId="24715" xr:uid="{00000000-0005-0000-0000-00008C600000}"/>
    <cellStyle name="Total 8 5 12 2" xfId="24716" xr:uid="{00000000-0005-0000-0000-00008D600000}"/>
    <cellStyle name="Total 8 5 13" xfId="24717" xr:uid="{00000000-0005-0000-0000-00008E600000}"/>
    <cellStyle name="Total 8 5 13 2" xfId="24718" xr:uid="{00000000-0005-0000-0000-00008F600000}"/>
    <cellStyle name="Total 8 5 14" xfId="24719" xr:uid="{00000000-0005-0000-0000-000090600000}"/>
    <cellStyle name="Total 8 5 14 2" xfId="24720" xr:uid="{00000000-0005-0000-0000-000091600000}"/>
    <cellStyle name="Total 8 5 15" xfId="24721" xr:uid="{00000000-0005-0000-0000-000092600000}"/>
    <cellStyle name="Total 8 5 15 2" xfId="24722" xr:uid="{00000000-0005-0000-0000-000093600000}"/>
    <cellStyle name="Total 8 5 16" xfId="24723" xr:uid="{00000000-0005-0000-0000-000094600000}"/>
    <cellStyle name="Total 8 5 16 2" xfId="24724" xr:uid="{00000000-0005-0000-0000-000095600000}"/>
    <cellStyle name="Total 8 5 17" xfId="24725" xr:uid="{00000000-0005-0000-0000-000096600000}"/>
    <cellStyle name="Total 8 5 17 2" xfId="24726" xr:uid="{00000000-0005-0000-0000-000097600000}"/>
    <cellStyle name="Total 8 5 18" xfId="24727" xr:uid="{00000000-0005-0000-0000-000098600000}"/>
    <cellStyle name="Total 8 5 18 2" xfId="24728" xr:uid="{00000000-0005-0000-0000-000099600000}"/>
    <cellStyle name="Total 8 5 19" xfId="24729" xr:uid="{00000000-0005-0000-0000-00009A600000}"/>
    <cellStyle name="Total 8 5 19 2" xfId="24730" xr:uid="{00000000-0005-0000-0000-00009B600000}"/>
    <cellStyle name="Total 8 5 2" xfId="24731" xr:uid="{00000000-0005-0000-0000-00009C600000}"/>
    <cellStyle name="Total 8 5 2 10" xfId="24732" xr:uid="{00000000-0005-0000-0000-00009D600000}"/>
    <cellStyle name="Total 8 5 2 10 2" xfId="24733" xr:uid="{00000000-0005-0000-0000-00009E600000}"/>
    <cellStyle name="Total 8 5 2 11" xfId="24734" xr:uid="{00000000-0005-0000-0000-00009F600000}"/>
    <cellStyle name="Total 8 5 2 11 2" xfId="24735" xr:uid="{00000000-0005-0000-0000-0000A0600000}"/>
    <cellStyle name="Total 8 5 2 12" xfId="24736" xr:uid="{00000000-0005-0000-0000-0000A1600000}"/>
    <cellStyle name="Total 8 5 2 12 2" xfId="24737" xr:uid="{00000000-0005-0000-0000-0000A2600000}"/>
    <cellStyle name="Total 8 5 2 13" xfId="24738" xr:uid="{00000000-0005-0000-0000-0000A3600000}"/>
    <cellStyle name="Total 8 5 2 13 2" xfId="24739" xr:uid="{00000000-0005-0000-0000-0000A4600000}"/>
    <cellStyle name="Total 8 5 2 14" xfId="24740" xr:uid="{00000000-0005-0000-0000-0000A5600000}"/>
    <cellStyle name="Total 8 5 2 14 2" xfId="24741" xr:uid="{00000000-0005-0000-0000-0000A6600000}"/>
    <cellStyle name="Total 8 5 2 15" xfId="24742" xr:uid="{00000000-0005-0000-0000-0000A7600000}"/>
    <cellStyle name="Total 8 5 2 15 2" xfId="24743" xr:uid="{00000000-0005-0000-0000-0000A8600000}"/>
    <cellStyle name="Total 8 5 2 16" xfId="24744" xr:uid="{00000000-0005-0000-0000-0000A9600000}"/>
    <cellStyle name="Total 8 5 2 16 2" xfId="24745" xr:uid="{00000000-0005-0000-0000-0000AA600000}"/>
    <cellStyle name="Total 8 5 2 17" xfId="24746" xr:uid="{00000000-0005-0000-0000-0000AB600000}"/>
    <cellStyle name="Total 8 5 2 17 2" xfId="24747" xr:uid="{00000000-0005-0000-0000-0000AC600000}"/>
    <cellStyle name="Total 8 5 2 18" xfId="24748" xr:uid="{00000000-0005-0000-0000-0000AD600000}"/>
    <cellStyle name="Total 8 5 2 18 2" xfId="24749" xr:uid="{00000000-0005-0000-0000-0000AE600000}"/>
    <cellStyle name="Total 8 5 2 19" xfId="24750" xr:uid="{00000000-0005-0000-0000-0000AF600000}"/>
    <cellStyle name="Total 8 5 2 2" xfId="24751" xr:uid="{00000000-0005-0000-0000-0000B0600000}"/>
    <cellStyle name="Total 8 5 2 2 2" xfId="24752" xr:uid="{00000000-0005-0000-0000-0000B1600000}"/>
    <cellStyle name="Total 8 5 2 3" xfId="24753" xr:uid="{00000000-0005-0000-0000-0000B2600000}"/>
    <cellStyle name="Total 8 5 2 3 2" xfId="24754" xr:uid="{00000000-0005-0000-0000-0000B3600000}"/>
    <cellStyle name="Total 8 5 2 4" xfId="24755" xr:uid="{00000000-0005-0000-0000-0000B4600000}"/>
    <cellStyle name="Total 8 5 2 4 2" xfId="24756" xr:uid="{00000000-0005-0000-0000-0000B5600000}"/>
    <cellStyle name="Total 8 5 2 5" xfId="24757" xr:uid="{00000000-0005-0000-0000-0000B6600000}"/>
    <cellStyle name="Total 8 5 2 5 2" xfId="24758" xr:uid="{00000000-0005-0000-0000-0000B7600000}"/>
    <cellStyle name="Total 8 5 2 6" xfId="24759" xr:uid="{00000000-0005-0000-0000-0000B8600000}"/>
    <cellStyle name="Total 8 5 2 6 2" xfId="24760" xr:uid="{00000000-0005-0000-0000-0000B9600000}"/>
    <cellStyle name="Total 8 5 2 7" xfId="24761" xr:uid="{00000000-0005-0000-0000-0000BA600000}"/>
    <cellStyle name="Total 8 5 2 7 2" xfId="24762" xr:uid="{00000000-0005-0000-0000-0000BB600000}"/>
    <cellStyle name="Total 8 5 2 8" xfId="24763" xr:uid="{00000000-0005-0000-0000-0000BC600000}"/>
    <cellStyle name="Total 8 5 2 8 2" xfId="24764" xr:uid="{00000000-0005-0000-0000-0000BD600000}"/>
    <cellStyle name="Total 8 5 2 9" xfId="24765" xr:uid="{00000000-0005-0000-0000-0000BE600000}"/>
    <cellStyle name="Total 8 5 2 9 2" xfId="24766" xr:uid="{00000000-0005-0000-0000-0000BF600000}"/>
    <cellStyle name="Total 8 5 20" xfId="24767" xr:uid="{00000000-0005-0000-0000-0000C0600000}"/>
    <cellStyle name="Total 8 5 3" xfId="24768" xr:uid="{00000000-0005-0000-0000-0000C1600000}"/>
    <cellStyle name="Total 8 5 3 10" xfId="24769" xr:uid="{00000000-0005-0000-0000-0000C2600000}"/>
    <cellStyle name="Total 8 5 3 10 2" xfId="24770" xr:uid="{00000000-0005-0000-0000-0000C3600000}"/>
    <cellStyle name="Total 8 5 3 11" xfId="24771" xr:uid="{00000000-0005-0000-0000-0000C4600000}"/>
    <cellStyle name="Total 8 5 3 11 2" xfId="24772" xr:uid="{00000000-0005-0000-0000-0000C5600000}"/>
    <cellStyle name="Total 8 5 3 12" xfId="24773" xr:uid="{00000000-0005-0000-0000-0000C6600000}"/>
    <cellStyle name="Total 8 5 3 12 2" xfId="24774" xr:uid="{00000000-0005-0000-0000-0000C7600000}"/>
    <cellStyle name="Total 8 5 3 13" xfId="24775" xr:uid="{00000000-0005-0000-0000-0000C8600000}"/>
    <cellStyle name="Total 8 5 3 13 2" xfId="24776" xr:uid="{00000000-0005-0000-0000-0000C9600000}"/>
    <cellStyle name="Total 8 5 3 14" xfId="24777" xr:uid="{00000000-0005-0000-0000-0000CA600000}"/>
    <cellStyle name="Total 8 5 3 14 2" xfId="24778" xr:uid="{00000000-0005-0000-0000-0000CB600000}"/>
    <cellStyle name="Total 8 5 3 15" xfId="24779" xr:uid="{00000000-0005-0000-0000-0000CC600000}"/>
    <cellStyle name="Total 8 5 3 15 2" xfId="24780" xr:uid="{00000000-0005-0000-0000-0000CD600000}"/>
    <cellStyle name="Total 8 5 3 16" xfId="24781" xr:uid="{00000000-0005-0000-0000-0000CE600000}"/>
    <cellStyle name="Total 8 5 3 16 2" xfId="24782" xr:uid="{00000000-0005-0000-0000-0000CF600000}"/>
    <cellStyle name="Total 8 5 3 17" xfId="24783" xr:uid="{00000000-0005-0000-0000-0000D0600000}"/>
    <cellStyle name="Total 8 5 3 17 2" xfId="24784" xr:uid="{00000000-0005-0000-0000-0000D1600000}"/>
    <cellStyle name="Total 8 5 3 18" xfId="24785" xr:uid="{00000000-0005-0000-0000-0000D2600000}"/>
    <cellStyle name="Total 8 5 3 2" xfId="24786" xr:uid="{00000000-0005-0000-0000-0000D3600000}"/>
    <cellStyle name="Total 8 5 3 2 2" xfId="24787" xr:uid="{00000000-0005-0000-0000-0000D4600000}"/>
    <cellStyle name="Total 8 5 3 3" xfId="24788" xr:uid="{00000000-0005-0000-0000-0000D5600000}"/>
    <cellStyle name="Total 8 5 3 3 2" xfId="24789" xr:uid="{00000000-0005-0000-0000-0000D6600000}"/>
    <cellStyle name="Total 8 5 3 4" xfId="24790" xr:uid="{00000000-0005-0000-0000-0000D7600000}"/>
    <cellStyle name="Total 8 5 3 4 2" xfId="24791" xr:uid="{00000000-0005-0000-0000-0000D8600000}"/>
    <cellStyle name="Total 8 5 3 5" xfId="24792" xr:uid="{00000000-0005-0000-0000-0000D9600000}"/>
    <cellStyle name="Total 8 5 3 5 2" xfId="24793" xr:uid="{00000000-0005-0000-0000-0000DA600000}"/>
    <cellStyle name="Total 8 5 3 6" xfId="24794" xr:uid="{00000000-0005-0000-0000-0000DB600000}"/>
    <cellStyle name="Total 8 5 3 6 2" xfId="24795" xr:uid="{00000000-0005-0000-0000-0000DC600000}"/>
    <cellStyle name="Total 8 5 3 7" xfId="24796" xr:uid="{00000000-0005-0000-0000-0000DD600000}"/>
    <cellStyle name="Total 8 5 3 7 2" xfId="24797" xr:uid="{00000000-0005-0000-0000-0000DE600000}"/>
    <cellStyle name="Total 8 5 3 8" xfId="24798" xr:uid="{00000000-0005-0000-0000-0000DF600000}"/>
    <cellStyle name="Total 8 5 3 8 2" xfId="24799" xr:uid="{00000000-0005-0000-0000-0000E0600000}"/>
    <cellStyle name="Total 8 5 3 9" xfId="24800" xr:uid="{00000000-0005-0000-0000-0000E1600000}"/>
    <cellStyle name="Total 8 5 3 9 2" xfId="24801" xr:uid="{00000000-0005-0000-0000-0000E2600000}"/>
    <cellStyle name="Total 8 5 4" xfId="24802" xr:uid="{00000000-0005-0000-0000-0000E3600000}"/>
    <cellStyle name="Total 8 5 4 10" xfId="24803" xr:uid="{00000000-0005-0000-0000-0000E4600000}"/>
    <cellStyle name="Total 8 5 4 10 2" xfId="24804" xr:uid="{00000000-0005-0000-0000-0000E5600000}"/>
    <cellStyle name="Total 8 5 4 11" xfId="24805" xr:uid="{00000000-0005-0000-0000-0000E6600000}"/>
    <cellStyle name="Total 8 5 4 11 2" xfId="24806" xr:uid="{00000000-0005-0000-0000-0000E7600000}"/>
    <cellStyle name="Total 8 5 4 12" xfId="24807" xr:uid="{00000000-0005-0000-0000-0000E8600000}"/>
    <cellStyle name="Total 8 5 4 12 2" xfId="24808" xr:uid="{00000000-0005-0000-0000-0000E9600000}"/>
    <cellStyle name="Total 8 5 4 13" xfId="24809" xr:uid="{00000000-0005-0000-0000-0000EA600000}"/>
    <cellStyle name="Total 8 5 4 13 2" xfId="24810" xr:uid="{00000000-0005-0000-0000-0000EB600000}"/>
    <cellStyle name="Total 8 5 4 14" xfId="24811" xr:uid="{00000000-0005-0000-0000-0000EC600000}"/>
    <cellStyle name="Total 8 5 4 14 2" xfId="24812" xr:uid="{00000000-0005-0000-0000-0000ED600000}"/>
    <cellStyle name="Total 8 5 4 15" xfId="24813" xr:uid="{00000000-0005-0000-0000-0000EE600000}"/>
    <cellStyle name="Total 8 5 4 15 2" xfId="24814" xr:uid="{00000000-0005-0000-0000-0000EF600000}"/>
    <cellStyle name="Total 8 5 4 16" xfId="24815" xr:uid="{00000000-0005-0000-0000-0000F0600000}"/>
    <cellStyle name="Total 8 5 4 2" xfId="24816" xr:uid="{00000000-0005-0000-0000-0000F1600000}"/>
    <cellStyle name="Total 8 5 4 2 2" xfId="24817" xr:uid="{00000000-0005-0000-0000-0000F2600000}"/>
    <cellStyle name="Total 8 5 4 3" xfId="24818" xr:uid="{00000000-0005-0000-0000-0000F3600000}"/>
    <cellStyle name="Total 8 5 4 3 2" xfId="24819" xr:uid="{00000000-0005-0000-0000-0000F4600000}"/>
    <cellStyle name="Total 8 5 4 4" xfId="24820" xr:uid="{00000000-0005-0000-0000-0000F5600000}"/>
    <cellStyle name="Total 8 5 4 4 2" xfId="24821" xr:uid="{00000000-0005-0000-0000-0000F6600000}"/>
    <cellStyle name="Total 8 5 4 5" xfId="24822" xr:uid="{00000000-0005-0000-0000-0000F7600000}"/>
    <cellStyle name="Total 8 5 4 5 2" xfId="24823" xr:uid="{00000000-0005-0000-0000-0000F8600000}"/>
    <cellStyle name="Total 8 5 4 6" xfId="24824" xr:uid="{00000000-0005-0000-0000-0000F9600000}"/>
    <cellStyle name="Total 8 5 4 6 2" xfId="24825" xr:uid="{00000000-0005-0000-0000-0000FA600000}"/>
    <cellStyle name="Total 8 5 4 7" xfId="24826" xr:uid="{00000000-0005-0000-0000-0000FB600000}"/>
    <cellStyle name="Total 8 5 4 7 2" xfId="24827" xr:uid="{00000000-0005-0000-0000-0000FC600000}"/>
    <cellStyle name="Total 8 5 4 8" xfId="24828" xr:uid="{00000000-0005-0000-0000-0000FD600000}"/>
    <cellStyle name="Total 8 5 4 8 2" xfId="24829" xr:uid="{00000000-0005-0000-0000-0000FE600000}"/>
    <cellStyle name="Total 8 5 4 9" xfId="24830" xr:uid="{00000000-0005-0000-0000-0000FF600000}"/>
    <cellStyle name="Total 8 5 4 9 2" xfId="24831" xr:uid="{00000000-0005-0000-0000-000000610000}"/>
    <cellStyle name="Total 8 5 5" xfId="24832" xr:uid="{00000000-0005-0000-0000-000001610000}"/>
    <cellStyle name="Total 8 5 5 10" xfId="24833" xr:uid="{00000000-0005-0000-0000-000002610000}"/>
    <cellStyle name="Total 8 5 5 10 2" xfId="24834" xr:uid="{00000000-0005-0000-0000-000003610000}"/>
    <cellStyle name="Total 8 5 5 11" xfId="24835" xr:uid="{00000000-0005-0000-0000-000004610000}"/>
    <cellStyle name="Total 8 5 5 11 2" xfId="24836" xr:uid="{00000000-0005-0000-0000-000005610000}"/>
    <cellStyle name="Total 8 5 5 12" xfId="24837" xr:uid="{00000000-0005-0000-0000-000006610000}"/>
    <cellStyle name="Total 8 5 5 12 2" xfId="24838" xr:uid="{00000000-0005-0000-0000-000007610000}"/>
    <cellStyle name="Total 8 5 5 13" xfId="24839" xr:uid="{00000000-0005-0000-0000-000008610000}"/>
    <cellStyle name="Total 8 5 5 13 2" xfId="24840" xr:uid="{00000000-0005-0000-0000-000009610000}"/>
    <cellStyle name="Total 8 5 5 14" xfId="24841" xr:uid="{00000000-0005-0000-0000-00000A610000}"/>
    <cellStyle name="Total 8 5 5 14 2" xfId="24842" xr:uid="{00000000-0005-0000-0000-00000B610000}"/>
    <cellStyle name="Total 8 5 5 15" xfId="24843" xr:uid="{00000000-0005-0000-0000-00000C610000}"/>
    <cellStyle name="Total 8 5 5 15 2" xfId="24844" xr:uid="{00000000-0005-0000-0000-00000D610000}"/>
    <cellStyle name="Total 8 5 5 16" xfId="24845" xr:uid="{00000000-0005-0000-0000-00000E610000}"/>
    <cellStyle name="Total 8 5 5 2" xfId="24846" xr:uid="{00000000-0005-0000-0000-00000F610000}"/>
    <cellStyle name="Total 8 5 5 2 2" xfId="24847" xr:uid="{00000000-0005-0000-0000-000010610000}"/>
    <cellStyle name="Total 8 5 5 3" xfId="24848" xr:uid="{00000000-0005-0000-0000-000011610000}"/>
    <cellStyle name="Total 8 5 5 3 2" xfId="24849" xr:uid="{00000000-0005-0000-0000-000012610000}"/>
    <cellStyle name="Total 8 5 5 4" xfId="24850" xr:uid="{00000000-0005-0000-0000-000013610000}"/>
    <cellStyle name="Total 8 5 5 4 2" xfId="24851" xr:uid="{00000000-0005-0000-0000-000014610000}"/>
    <cellStyle name="Total 8 5 5 5" xfId="24852" xr:uid="{00000000-0005-0000-0000-000015610000}"/>
    <cellStyle name="Total 8 5 5 5 2" xfId="24853" xr:uid="{00000000-0005-0000-0000-000016610000}"/>
    <cellStyle name="Total 8 5 5 6" xfId="24854" xr:uid="{00000000-0005-0000-0000-000017610000}"/>
    <cellStyle name="Total 8 5 5 6 2" xfId="24855" xr:uid="{00000000-0005-0000-0000-000018610000}"/>
    <cellStyle name="Total 8 5 5 7" xfId="24856" xr:uid="{00000000-0005-0000-0000-000019610000}"/>
    <cellStyle name="Total 8 5 5 7 2" xfId="24857" xr:uid="{00000000-0005-0000-0000-00001A610000}"/>
    <cellStyle name="Total 8 5 5 8" xfId="24858" xr:uid="{00000000-0005-0000-0000-00001B610000}"/>
    <cellStyle name="Total 8 5 5 8 2" xfId="24859" xr:uid="{00000000-0005-0000-0000-00001C610000}"/>
    <cellStyle name="Total 8 5 5 9" xfId="24860" xr:uid="{00000000-0005-0000-0000-00001D610000}"/>
    <cellStyle name="Total 8 5 5 9 2" xfId="24861" xr:uid="{00000000-0005-0000-0000-00001E610000}"/>
    <cellStyle name="Total 8 5 6" xfId="24862" xr:uid="{00000000-0005-0000-0000-00001F610000}"/>
    <cellStyle name="Total 8 5 6 10" xfId="24863" xr:uid="{00000000-0005-0000-0000-000020610000}"/>
    <cellStyle name="Total 8 5 6 10 2" xfId="24864" xr:uid="{00000000-0005-0000-0000-000021610000}"/>
    <cellStyle name="Total 8 5 6 11" xfId="24865" xr:uid="{00000000-0005-0000-0000-000022610000}"/>
    <cellStyle name="Total 8 5 6 11 2" xfId="24866" xr:uid="{00000000-0005-0000-0000-000023610000}"/>
    <cellStyle name="Total 8 5 6 12" xfId="24867" xr:uid="{00000000-0005-0000-0000-000024610000}"/>
    <cellStyle name="Total 8 5 6 12 2" xfId="24868" xr:uid="{00000000-0005-0000-0000-000025610000}"/>
    <cellStyle name="Total 8 5 6 13" xfId="24869" xr:uid="{00000000-0005-0000-0000-000026610000}"/>
    <cellStyle name="Total 8 5 6 13 2" xfId="24870" xr:uid="{00000000-0005-0000-0000-000027610000}"/>
    <cellStyle name="Total 8 5 6 14" xfId="24871" xr:uid="{00000000-0005-0000-0000-000028610000}"/>
    <cellStyle name="Total 8 5 6 14 2" xfId="24872" xr:uid="{00000000-0005-0000-0000-000029610000}"/>
    <cellStyle name="Total 8 5 6 15" xfId="24873" xr:uid="{00000000-0005-0000-0000-00002A610000}"/>
    <cellStyle name="Total 8 5 6 2" xfId="24874" xr:uid="{00000000-0005-0000-0000-00002B610000}"/>
    <cellStyle name="Total 8 5 6 2 2" xfId="24875" xr:uid="{00000000-0005-0000-0000-00002C610000}"/>
    <cellStyle name="Total 8 5 6 3" xfId="24876" xr:uid="{00000000-0005-0000-0000-00002D610000}"/>
    <cellStyle name="Total 8 5 6 3 2" xfId="24877" xr:uid="{00000000-0005-0000-0000-00002E610000}"/>
    <cellStyle name="Total 8 5 6 4" xfId="24878" xr:uid="{00000000-0005-0000-0000-00002F610000}"/>
    <cellStyle name="Total 8 5 6 4 2" xfId="24879" xr:uid="{00000000-0005-0000-0000-000030610000}"/>
    <cellStyle name="Total 8 5 6 5" xfId="24880" xr:uid="{00000000-0005-0000-0000-000031610000}"/>
    <cellStyle name="Total 8 5 6 5 2" xfId="24881" xr:uid="{00000000-0005-0000-0000-000032610000}"/>
    <cellStyle name="Total 8 5 6 6" xfId="24882" xr:uid="{00000000-0005-0000-0000-000033610000}"/>
    <cellStyle name="Total 8 5 6 6 2" xfId="24883" xr:uid="{00000000-0005-0000-0000-000034610000}"/>
    <cellStyle name="Total 8 5 6 7" xfId="24884" xr:uid="{00000000-0005-0000-0000-000035610000}"/>
    <cellStyle name="Total 8 5 6 7 2" xfId="24885" xr:uid="{00000000-0005-0000-0000-000036610000}"/>
    <cellStyle name="Total 8 5 6 8" xfId="24886" xr:uid="{00000000-0005-0000-0000-000037610000}"/>
    <cellStyle name="Total 8 5 6 8 2" xfId="24887" xr:uid="{00000000-0005-0000-0000-000038610000}"/>
    <cellStyle name="Total 8 5 6 9" xfId="24888" xr:uid="{00000000-0005-0000-0000-000039610000}"/>
    <cellStyle name="Total 8 5 6 9 2" xfId="24889" xr:uid="{00000000-0005-0000-0000-00003A610000}"/>
    <cellStyle name="Total 8 5 7" xfId="24890" xr:uid="{00000000-0005-0000-0000-00003B610000}"/>
    <cellStyle name="Total 8 5 7 2" xfId="24891" xr:uid="{00000000-0005-0000-0000-00003C610000}"/>
    <cellStyle name="Total 8 5 8" xfId="24892" xr:uid="{00000000-0005-0000-0000-00003D610000}"/>
    <cellStyle name="Total 8 5 8 2" xfId="24893" xr:uid="{00000000-0005-0000-0000-00003E610000}"/>
    <cellStyle name="Total 8 5 9" xfId="24894" xr:uid="{00000000-0005-0000-0000-00003F610000}"/>
    <cellStyle name="Total 8 5 9 2" xfId="24895" xr:uid="{00000000-0005-0000-0000-000040610000}"/>
    <cellStyle name="Total 8 6" xfId="24896" xr:uid="{00000000-0005-0000-0000-000041610000}"/>
    <cellStyle name="Total 8 6 10" xfId="24897" xr:uid="{00000000-0005-0000-0000-000042610000}"/>
    <cellStyle name="Total 8 6 10 2" xfId="24898" xr:uid="{00000000-0005-0000-0000-000043610000}"/>
    <cellStyle name="Total 8 6 11" xfId="24899" xr:uid="{00000000-0005-0000-0000-000044610000}"/>
    <cellStyle name="Total 8 6 11 2" xfId="24900" xr:uid="{00000000-0005-0000-0000-000045610000}"/>
    <cellStyle name="Total 8 6 12" xfId="24901" xr:uid="{00000000-0005-0000-0000-000046610000}"/>
    <cellStyle name="Total 8 6 12 2" xfId="24902" xr:uid="{00000000-0005-0000-0000-000047610000}"/>
    <cellStyle name="Total 8 6 13" xfId="24903" xr:uid="{00000000-0005-0000-0000-000048610000}"/>
    <cellStyle name="Total 8 6 13 2" xfId="24904" xr:uid="{00000000-0005-0000-0000-000049610000}"/>
    <cellStyle name="Total 8 6 14" xfId="24905" xr:uid="{00000000-0005-0000-0000-00004A610000}"/>
    <cellStyle name="Total 8 6 14 2" xfId="24906" xr:uid="{00000000-0005-0000-0000-00004B610000}"/>
    <cellStyle name="Total 8 6 15" xfId="24907" xr:uid="{00000000-0005-0000-0000-00004C610000}"/>
    <cellStyle name="Total 8 6 15 2" xfId="24908" xr:uid="{00000000-0005-0000-0000-00004D610000}"/>
    <cellStyle name="Total 8 6 16" xfId="24909" xr:uid="{00000000-0005-0000-0000-00004E610000}"/>
    <cellStyle name="Total 8 6 16 2" xfId="24910" xr:uid="{00000000-0005-0000-0000-00004F610000}"/>
    <cellStyle name="Total 8 6 17" xfId="24911" xr:uid="{00000000-0005-0000-0000-000050610000}"/>
    <cellStyle name="Total 8 6 17 2" xfId="24912" xr:uid="{00000000-0005-0000-0000-000051610000}"/>
    <cellStyle name="Total 8 6 18" xfId="24913" xr:uid="{00000000-0005-0000-0000-000052610000}"/>
    <cellStyle name="Total 8 6 18 2" xfId="24914" xr:uid="{00000000-0005-0000-0000-000053610000}"/>
    <cellStyle name="Total 8 6 19" xfId="24915" xr:uid="{00000000-0005-0000-0000-000054610000}"/>
    <cellStyle name="Total 8 6 2" xfId="24916" xr:uid="{00000000-0005-0000-0000-000055610000}"/>
    <cellStyle name="Total 8 6 2 10" xfId="24917" xr:uid="{00000000-0005-0000-0000-000056610000}"/>
    <cellStyle name="Total 8 6 2 10 2" xfId="24918" xr:uid="{00000000-0005-0000-0000-000057610000}"/>
    <cellStyle name="Total 8 6 2 11" xfId="24919" xr:uid="{00000000-0005-0000-0000-000058610000}"/>
    <cellStyle name="Total 8 6 2 11 2" xfId="24920" xr:uid="{00000000-0005-0000-0000-000059610000}"/>
    <cellStyle name="Total 8 6 2 12" xfId="24921" xr:uid="{00000000-0005-0000-0000-00005A610000}"/>
    <cellStyle name="Total 8 6 2 12 2" xfId="24922" xr:uid="{00000000-0005-0000-0000-00005B610000}"/>
    <cellStyle name="Total 8 6 2 13" xfId="24923" xr:uid="{00000000-0005-0000-0000-00005C610000}"/>
    <cellStyle name="Total 8 6 2 13 2" xfId="24924" xr:uid="{00000000-0005-0000-0000-00005D610000}"/>
    <cellStyle name="Total 8 6 2 14" xfId="24925" xr:uid="{00000000-0005-0000-0000-00005E610000}"/>
    <cellStyle name="Total 8 6 2 14 2" xfId="24926" xr:uid="{00000000-0005-0000-0000-00005F610000}"/>
    <cellStyle name="Total 8 6 2 15" xfId="24927" xr:uid="{00000000-0005-0000-0000-000060610000}"/>
    <cellStyle name="Total 8 6 2 15 2" xfId="24928" xr:uid="{00000000-0005-0000-0000-000061610000}"/>
    <cellStyle name="Total 8 6 2 16" xfId="24929" xr:uid="{00000000-0005-0000-0000-000062610000}"/>
    <cellStyle name="Total 8 6 2 16 2" xfId="24930" xr:uid="{00000000-0005-0000-0000-000063610000}"/>
    <cellStyle name="Total 8 6 2 17" xfId="24931" xr:uid="{00000000-0005-0000-0000-000064610000}"/>
    <cellStyle name="Total 8 6 2 17 2" xfId="24932" xr:uid="{00000000-0005-0000-0000-000065610000}"/>
    <cellStyle name="Total 8 6 2 18" xfId="24933" xr:uid="{00000000-0005-0000-0000-000066610000}"/>
    <cellStyle name="Total 8 6 2 2" xfId="24934" xr:uid="{00000000-0005-0000-0000-000067610000}"/>
    <cellStyle name="Total 8 6 2 2 2" xfId="24935" xr:uid="{00000000-0005-0000-0000-000068610000}"/>
    <cellStyle name="Total 8 6 2 3" xfId="24936" xr:uid="{00000000-0005-0000-0000-000069610000}"/>
    <cellStyle name="Total 8 6 2 3 2" xfId="24937" xr:uid="{00000000-0005-0000-0000-00006A610000}"/>
    <cellStyle name="Total 8 6 2 4" xfId="24938" xr:uid="{00000000-0005-0000-0000-00006B610000}"/>
    <cellStyle name="Total 8 6 2 4 2" xfId="24939" xr:uid="{00000000-0005-0000-0000-00006C610000}"/>
    <cellStyle name="Total 8 6 2 5" xfId="24940" xr:uid="{00000000-0005-0000-0000-00006D610000}"/>
    <cellStyle name="Total 8 6 2 5 2" xfId="24941" xr:uid="{00000000-0005-0000-0000-00006E610000}"/>
    <cellStyle name="Total 8 6 2 6" xfId="24942" xr:uid="{00000000-0005-0000-0000-00006F610000}"/>
    <cellStyle name="Total 8 6 2 6 2" xfId="24943" xr:uid="{00000000-0005-0000-0000-000070610000}"/>
    <cellStyle name="Total 8 6 2 7" xfId="24944" xr:uid="{00000000-0005-0000-0000-000071610000}"/>
    <cellStyle name="Total 8 6 2 7 2" xfId="24945" xr:uid="{00000000-0005-0000-0000-000072610000}"/>
    <cellStyle name="Total 8 6 2 8" xfId="24946" xr:uid="{00000000-0005-0000-0000-000073610000}"/>
    <cellStyle name="Total 8 6 2 8 2" xfId="24947" xr:uid="{00000000-0005-0000-0000-000074610000}"/>
    <cellStyle name="Total 8 6 2 9" xfId="24948" xr:uid="{00000000-0005-0000-0000-000075610000}"/>
    <cellStyle name="Total 8 6 2 9 2" xfId="24949" xr:uid="{00000000-0005-0000-0000-000076610000}"/>
    <cellStyle name="Total 8 6 3" xfId="24950" xr:uid="{00000000-0005-0000-0000-000077610000}"/>
    <cellStyle name="Total 8 6 3 10" xfId="24951" xr:uid="{00000000-0005-0000-0000-000078610000}"/>
    <cellStyle name="Total 8 6 3 10 2" xfId="24952" xr:uid="{00000000-0005-0000-0000-000079610000}"/>
    <cellStyle name="Total 8 6 3 11" xfId="24953" xr:uid="{00000000-0005-0000-0000-00007A610000}"/>
    <cellStyle name="Total 8 6 3 11 2" xfId="24954" xr:uid="{00000000-0005-0000-0000-00007B610000}"/>
    <cellStyle name="Total 8 6 3 12" xfId="24955" xr:uid="{00000000-0005-0000-0000-00007C610000}"/>
    <cellStyle name="Total 8 6 3 12 2" xfId="24956" xr:uid="{00000000-0005-0000-0000-00007D610000}"/>
    <cellStyle name="Total 8 6 3 13" xfId="24957" xr:uid="{00000000-0005-0000-0000-00007E610000}"/>
    <cellStyle name="Total 8 6 3 13 2" xfId="24958" xr:uid="{00000000-0005-0000-0000-00007F610000}"/>
    <cellStyle name="Total 8 6 3 14" xfId="24959" xr:uid="{00000000-0005-0000-0000-000080610000}"/>
    <cellStyle name="Total 8 6 3 14 2" xfId="24960" xr:uid="{00000000-0005-0000-0000-000081610000}"/>
    <cellStyle name="Total 8 6 3 15" xfId="24961" xr:uid="{00000000-0005-0000-0000-000082610000}"/>
    <cellStyle name="Total 8 6 3 15 2" xfId="24962" xr:uid="{00000000-0005-0000-0000-000083610000}"/>
    <cellStyle name="Total 8 6 3 16" xfId="24963" xr:uid="{00000000-0005-0000-0000-000084610000}"/>
    <cellStyle name="Total 8 6 3 2" xfId="24964" xr:uid="{00000000-0005-0000-0000-000085610000}"/>
    <cellStyle name="Total 8 6 3 2 2" xfId="24965" xr:uid="{00000000-0005-0000-0000-000086610000}"/>
    <cellStyle name="Total 8 6 3 3" xfId="24966" xr:uid="{00000000-0005-0000-0000-000087610000}"/>
    <cellStyle name="Total 8 6 3 3 2" xfId="24967" xr:uid="{00000000-0005-0000-0000-000088610000}"/>
    <cellStyle name="Total 8 6 3 4" xfId="24968" xr:uid="{00000000-0005-0000-0000-000089610000}"/>
    <cellStyle name="Total 8 6 3 4 2" xfId="24969" xr:uid="{00000000-0005-0000-0000-00008A610000}"/>
    <cellStyle name="Total 8 6 3 5" xfId="24970" xr:uid="{00000000-0005-0000-0000-00008B610000}"/>
    <cellStyle name="Total 8 6 3 5 2" xfId="24971" xr:uid="{00000000-0005-0000-0000-00008C610000}"/>
    <cellStyle name="Total 8 6 3 6" xfId="24972" xr:uid="{00000000-0005-0000-0000-00008D610000}"/>
    <cellStyle name="Total 8 6 3 6 2" xfId="24973" xr:uid="{00000000-0005-0000-0000-00008E610000}"/>
    <cellStyle name="Total 8 6 3 7" xfId="24974" xr:uid="{00000000-0005-0000-0000-00008F610000}"/>
    <cellStyle name="Total 8 6 3 7 2" xfId="24975" xr:uid="{00000000-0005-0000-0000-000090610000}"/>
    <cellStyle name="Total 8 6 3 8" xfId="24976" xr:uid="{00000000-0005-0000-0000-000091610000}"/>
    <cellStyle name="Total 8 6 3 8 2" xfId="24977" xr:uid="{00000000-0005-0000-0000-000092610000}"/>
    <cellStyle name="Total 8 6 3 9" xfId="24978" xr:uid="{00000000-0005-0000-0000-000093610000}"/>
    <cellStyle name="Total 8 6 3 9 2" xfId="24979" xr:uid="{00000000-0005-0000-0000-000094610000}"/>
    <cellStyle name="Total 8 6 4" xfId="24980" xr:uid="{00000000-0005-0000-0000-000095610000}"/>
    <cellStyle name="Total 8 6 4 10" xfId="24981" xr:uid="{00000000-0005-0000-0000-000096610000}"/>
    <cellStyle name="Total 8 6 4 10 2" xfId="24982" xr:uid="{00000000-0005-0000-0000-000097610000}"/>
    <cellStyle name="Total 8 6 4 11" xfId="24983" xr:uid="{00000000-0005-0000-0000-000098610000}"/>
    <cellStyle name="Total 8 6 4 11 2" xfId="24984" xr:uid="{00000000-0005-0000-0000-000099610000}"/>
    <cellStyle name="Total 8 6 4 12" xfId="24985" xr:uid="{00000000-0005-0000-0000-00009A610000}"/>
    <cellStyle name="Total 8 6 4 12 2" xfId="24986" xr:uid="{00000000-0005-0000-0000-00009B610000}"/>
    <cellStyle name="Total 8 6 4 13" xfId="24987" xr:uid="{00000000-0005-0000-0000-00009C610000}"/>
    <cellStyle name="Total 8 6 4 13 2" xfId="24988" xr:uid="{00000000-0005-0000-0000-00009D610000}"/>
    <cellStyle name="Total 8 6 4 14" xfId="24989" xr:uid="{00000000-0005-0000-0000-00009E610000}"/>
    <cellStyle name="Total 8 6 4 14 2" xfId="24990" xr:uid="{00000000-0005-0000-0000-00009F610000}"/>
    <cellStyle name="Total 8 6 4 15" xfId="24991" xr:uid="{00000000-0005-0000-0000-0000A0610000}"/>
    <cellStyle name="Total 8 6 4 15 2" xfId="24992" xr:uid="{00000000-0005-0000-0000-0000A1610000}"/>
    <cellStyle name="Total 8 6 4 16" xfId="24993" xr:uid="{00000000-0005-0000-0000-0000A2610000}"/>
    <cellStyle name="Total 8 6 4 2" xfId="24994" xr:uid="{00000000-0005-0000-0000-0000A3610000}"/>
    <cellStyle name="Total 8 6 4 2 2" xfId="24995" xr:uid="{00000000-0005-0000-0000-0000A4610000}"/>
    <cellStyle name="Total 8 6 4 3" xfId="24996" xr:uid="{00000000-0005-0000-0000-0000A5610000}"/>
    <cellStyle name="Total 8 6 4 3 2" xfId="24997" xr:uid="{00000000-0005-0000-0000-0000A6610000}"/>
    <cellStyle name="Total 8 6 4 4" xfId="24998" xr:uid="{00000000-0005-0000-0000-0000A7610000}"/>
    <cellStyle name="Total 8 6 4 4 2" xfId="24999" xr:uid="{00000000-0005-0000-0000-0000A8610000}"/>
    <cellStyle name="Total 8 6 4 5" xfId="25000" xr:uid="{00000000-0005-0000-0000-0000A9610000}"/>
    <cellStyle name="Total 8 6 4 5 2" xfId="25001" xr:uid="{00000000-0005-0000-0000-0000AA610000}"/>
    <cellStyle name="Total 8 6 4 6" xfId="25002" xr:uid="{00000000-0005-0000-0000-0000AB610000}"/>
    <cellStyle name="Total 8 6 4 6 2" xfId="25003" xr:uid="{00000000-0005-0000-0000-0000AC610000}"/>
    <cellStyle name="Total 8 6 4 7" xfId="25004" xr:uid="{00000000-0005-0000-0000-0000AD610000}"/>
    <cellStyle name="Total 8 6 4 7 2" xfId="25005" xr:uid="{00000000-0005-0000-0000-0000AE610000}"/>
    <cellStyle name="Total 8 6 4 8" xfId="25006" xr:uid="{00000000-0005-0000-0000-0000AF610000}"/>
    <cellStyle name="Total 8 6 4 8 2" xfId="25007" xr:uid="{00000000-0005-0000-0000-0000B0610000}"/>
    <cellStyle name="Total 8 6 4 9" xfId="25008" xr:uid="{00000000-0005-0000-0000-0000B1610000}"/>
    <cellStyle name="Total 8 6 4 9 2" xfId="25009" xr:uid="{00000000-0005-0000-0000-0000B2610000}"/>
    <cellStyle name="Total 8 6 5" xfId="25010" xr:uid="{00000000-0005-0000-0000-0000B3610000}"/>
    <cellStyle name="Total 8 6 5 10" xfId="25011" xr:uid="{00000000-0005-0000-0000-0000B4610000}"/>
    <cellStyle name="Total 8 6 5 10 2" xfId="25012" xr:uid="{00000000-0005-0000-0000-0000B5610000}"/>
    <cellStyle name="Total 8 6 5 11" xfId="25013" xr:uid="{00000000-0005-0000-0000-0000B6610000}"/>
    <cellStyle name="Total 8 6 5 11 2" xfId="25014" xr:uid="{00000000-0005-0000-0000-0000B7610000}"/>
    <cellStyle name="Total 8 6 5 12" xfId="25015" xr:uid="{00000000-0005-0000-0000-0000B8610000}"/>
    <cellStyle name="Total 8 6 5 12 2" xfId="25016" xr:uid="{00000000-0005-0000-0000-0000B9610000}"/>
    <cellStyle name="Total 8 6 5 13" xfId="25017" xr:uid="{00000000-0005-0000-0000-0000BA610000}"/>
    <cellStyle name="Total 8 6 5 13 2" xfId="25018" xr:uid="{00000000-0005-0000-0000-0000BB610000}"/>
    <cellStyle name="Total 8 6 5 14" xfId="25019" xr:uid="{00000000-0005-0000-0000-0000BC610000}"/>
    <cellStyle name="Total 8 6 5 14 2" xfId="25020" xr:uid="{00000000-0005-0000-0000-0000BD610000}"/>
    <cellStyle name="Total 8 6 5 15" xfId="25021" xr:uid="{00000000-0005-0000-0000-0000BE610000}"/>
    <cellStyle name="Total 8 6 5 2" xfId="25022" xr:uid="{00000000-0005-0000-0000-0000BF610000}"/>
    <cellStyle name="Total 8 6 5 2 2" xfId="25023" xr:uid="{00000000-0005-0000-0000-0000C0610000}"/>
    <cellStyle name="Total 8 6 5 3" xfId="25024" xr:uid="{00000000-0005-0000-0000-0000C1610000}"/>
    <cellStyle name="Total 8 6 5 3 2" xfId="25025" xr:uid="{00000000-0005-0000-0000-0000C2610000}"/>
    <cellStyle name="Total 8 6 5 4" xfId="25026" xr:uid="{00000000-0005-0000-0000-0000C3610000}"/>
    <cellStyle name="Total 8 6 5 4 2" xfId="25027" xr:uid="{00000000-0005-0000-0000-0000C4610000}"/>
    <cellStyle name="Total 8 6 5 5" xfId="25028" xr:uid="{00000000-0005-0000-0000-0000C5610000}"/>
    <cellStyle name="Total 8 6 5 5 2" xfId="25029" xr:uid="{00000000-0005-0000-0000-0000C6610000}"/>
    <cellStyle name="Total 8 6 5 6" xfId="25030" xr:uid="{00000000-0005-0000-0000-0000C7610000}"/>
    <cellStyle name="Total 8 6 5 6 2" xfId="25031" xr:uid="{00000000-0005-0000-0000-0000C8610000}"/>
    <cellStyle name="Total 8 6 5 7" xfId="25032" xr:uid="{00000000-0005-0000-0000-0000C9610000}"/>
    <cellStyle name="Total 8 6 5 7 2" xfId="25033" xr:uid="{00000000-0005-0000-0000-0000CA610000}"/>
    <cellStyle name="Total 8 6 5 8" xfId="25034" xr:uid="{00000000-0005-0000-0000-0000CB610000}"/>
    <cellStyle name="Total 8 6 5 8 2" xfId="25035" xr:uid="{00000000-0005-0000-0000-0000CC610000}"/>
    <cellStyle name="Total 8 6 5 9" xfId="25036" xr:uid="{00000000-0005-0000-0000-0000CD610000}"/>
    <cellStyle name="Total 8 6 5 9 2" xfId="25037" xr:uid="{00000000-0005-0000-0000-0000CE610000}"/>
    <cellStyle name="Total 8 6 6" xfId="25038" xr:uid="{00000000-0005-0000-0000-0000CF610000}"/>
    <cellStyle name="Total 8 6 6 2" xfId="25039" xr:uid="{00000000-0005-0000-0000-0000D0610000}"/>
    <cellStyle name="Total 8 6 7" xfId="25040" xr:uid="{00000000-0005-0000-0000-0000D1610000}"/>
    <cellStyle name="Total 8 6 7 2" xfId="25041" xr:uid="{00000000-0005-0000-0000-0000D2610000}"/>
    <cellStyle name="Total 8 6 8" xfId="25042" xr:uid="{00000000-0005-0000-0000-0000D3610000}"/>
    <cellStyle name="Total 8 6 8 2" xfId="25043" xr:uid="{00000000-0005-0000-0000-0000D4610000}"/>
    <cellStyle name="Total 8 6 9" xfId="25044" xr:uid="{00000000-0005-0000-0000-0000D5610000}"/>
    <cellStyle name="Total 8 6 9 2" xfId="25045" xr:uid="{00000000-0005-0000-0000-0000D6610000}"/>
    <cellStyle name="Total 8 7" xfId="25046" xr:uid="{00000000-0005-0000-0000-0000D7610000}"/>
    <cellStyle name="Total 8 7 10" xfId="25047" xr:uid="{00000000-0005-0000-0000-0000D8610000}"/>
    <cellStyle name="Total 8 7 10 2" xfId="25048" xr:uid="{00000000-0005-0000-0000-0000D9610000}"/>
    <cellStyle name="Total 8 7 11" xfId="25049" xr:uid="{00000000-0005-0000-0000-0000DA610000}"/>
    <cellStyle name="Total 8 7 11 2" xfId="25050" xr:uid="{00000000-0005-0000-0000-0000DB610000}"/>
    <cellStyle name="Total 8 7 12" xfId="25051" xr:uid="{00000000-0005-0000-0000-0000DC610000}"/>
    <cellStyle name="Total 8 7 12 2" xfId="25052" xr:uid="{00000000-0005-0000-0000-0000DD610000}"/>
    <cellStyle name="Total 8 7 13" xfId="25053" xr:uid="{00000000-0005-0000-0000-0000DE610000}"/>
    <cellStyle name="Total 8 7 13 2" xfId="25054" xr:uid="{00000000-0005-0000-0000-0000DF610000}"/>
    <cellStyle name="Total 8 7 14" xfId="25055" xr:uid="{00000000-0005-0000-0000-0000E0610000}"/>
    <cellStyle name="Total 8 7 14 2" xfId="25056" xr:uid="{00000000-0005-0000-0000-0000E1610000}"/>
    <cellStyle name="Total 8 7 15" xfId="25057" xr:uid="{00000000-0005-0000-0000-0000E2610000}"/>
    <cellStyle name="Total 8 7 15 2" xfId="25058" xr:uid="{00000000-0005-0000-0000-0000E3610000}"/>
    <cellStyle name="Total 8 7 16" xfId="25059" xr:uid="{00000000-0005-0000-0000-0000E4610000}"/>
    <cellStyle name="Total 8 7 16 2" xfId="25060" xr:uid="{00000000-0005-0000-0000-0000E5610000}"/>
    <cellStyle name="Total 8 7 17" xfId="25061" xr:uid="{00000000-0005-0000-0000-0000E6610000}"/>
    <cellStyle name="Total 8 7 17 2" xfId="25062" xr:uid="{00000000-0005-0000-0000-0000E7610000}"/>
    <cellStyle name="Total 8 7 18" xfId="25063" xr:uid="{00000000-0005-0000-0000-0000E8610000}"/>
    <cellStyle name="Total 8 7 18 2" xfId="25064" xr:uid="{00000000-0005-0000-0000-0000E9610000}"/>
    <cellStyle name="Total 8 7 19" xfId="25065" xr:uid="{00000000-0005-0000-0000-0000EA610000}"/>
    <cellStyle name="Total 8 7 2" xfId="25066" xr:uid="{00000000-0005-0000-0000-0000EB610000}"/>
    <cellStyle name="Total 8 7 2 10" xfId="25067" xr:uid="{00000000-0005-0000-0000-0000EC610000}"/>
    <cellStyle name="Total 8 7 2 10 2" xfId="25068" xr:uid="{00000000-0005-0000-0000-0000ED610000}"/>
    <cellStyle name="Total 8 7 2 11" xfId="25069" xr:uid="{00000000-0005-0000-0000-0000EE610000}"/>
    <cellStyle name="Total 8 7 2 11 2" xfId="25070" xr:uid="{00000000-0005-0000-0000-0000EF610000}"/>
    <cellStyle name="Total 8 7 2 12" xfId="25071" xr:uid="{00000000-0005-0000-0000-0000F0610000}"/>
    <cellStyle name="Total 8 7 2 12 2" xfId="25072" xr:uid="{00000000-0005-0000-0000-0000F1610000}"/>
    <cellStyle name="Total 8 7 2 13" xfId="25073" xr:uid="{00000000-0005-0000-0000-0000F2610000}"/>
    <cellStyle name="Total 8 7 2 13 2" xfId="25074" xr:uid="{00000000-0005-0000-0000-0000F3610000}"/>
    <cellStyle name="Total 8 7 2 14" xfId="25075" xr:uid="{00000000-0005-0000-0000-0000F4610000}"/>
    <cellStyle name="Total 8 7 2 14 2" xfId="25076" xr:uid="{00000000-0005-0000-0000-0000F5610000}"/>
    <cellStyle name="Total 8 7 2 15" xfId="25077" xr:uid="{00000000-0005-0000-0000-0000F6610000}"/>
    <cellStyle name="Total 8 7 2 15 2" xfId="25078" xr:uid="{00000000-0005-0000-0000-0000F7610000}"/>
    <cellStyle name="Total 8 7 2 16" xfId="25079" xr:uid="{00000000-0005-0000-0000-0000F8610000}"/>
    <cellStyle name="Total 8 7 2 16 2" xfId="25080" xr:uid="{00000000-0005-0000-0000-0000F9610000}"/>
    <cellStyle name="Total 8 7 2 17" xfId="25081" xr:uid="{00000000-0005-0000-0000-0000FA610000}"/>
    <cellStyle name="Total 8 7 2 17 2" xfId="25082" xr:uid="{00000000-0005-0000-0000-0000FB610000}"/>
    <cellStyle name="Total 8 7 2 18" xfId="25083" xr:uid="{00000000-0005-0000-0000-0000FC610000}"/>
    <cellStyle name="Total 8 7 2 2" xfId="25084" xr:uid="{00000000-0005-0000-0000-0000FD610000}"/>
    <cellStyle name="Total 8 7 2 2 2" xfId="25085" xr:uid="{00000000-0005-0000-0000-0000FE610000}"/>
    <cellStyle name="Total 8 7 2 3" xfId="25086" xr:uid="{00000000-0005-0000-0000-0000FF610000}"/>
    <cellStyle name="Total 8 7 2 3 2" xfId="25087" xr:uid="{00000000-0005-0000-0000-000000620000}"/>
    <cellStyle name="Total 8 7 2 4" xfId="25088" xr:uid="{00000000-0005-0000-0000-000001620000}"/>
    <cellStyle name="Total 8 7 2 4 2" xfId="25089" xr:uid="{00000000-0005-0000-0000-000002620000}"/>
    <cellStyle name="Total 8 7 2 5" xfId="25090" xr:uid="{00000000-0005-0000-0000-000003620000}"/>
    <cellStyle name="Total 8 7 2 5 2" xfId="25091" xr:uid="{00000000-0005-0000-0000-000004620000}"/>
    <cellStyle name="Total 8 7 2 6" xfId="25092" xr:uid="{00000000-0005-0000-0000-000005620000}"/>
    <cellStyle name="Total 8 7 2 6 2" xfId="25093" xr:uid="{00000000-0005-0000-0000-000006620000}"/>
    <cellStyle name="Total 8 7 2 7" xfId="25094" xr:uid="{00000000-0005-0000-0000-000007620000}"/>
    <cellStyle name="Total 8 7 2 7 2" xfId="25095" xr:uid="{00000000-0005-0000-0000-000008620000}"/>
    <cellStyle name="Total 8 7 2 8" xfId="25096" xr:uid="{00000000-0005-0000-0000-000009620000}"/>
    <cellStyle name="Total 8 7 2 8 2" xfId="25097" xr:uid="{00000000-0005-0000-0000-00000A620000}"/>
    <cellStyle name="Total 8 7 2 9" xfId="25098" xr:uid="{00000000-0005-0000-0000-00000B620000}"/>
    <cellStyle name="Total 8 7 2 9 2" xfId="25099" xr:uid="{00000000-0005-0000-0000-00000C620000}"/>
    <cellStyle name="Total 8 7 3" xfId="25100" xr:uid="{00000000-0005-0000-0000-00000D620000}"/>
    <cellStyle name="Total 8 7 3 10" xfId="25101" xr:uid="{00000000-0005-0000-0000-00000E620000}"/>
    <cellStyle name="Total 8 7 3 10 2" xfId="25102" xr:uid="{00000000-0005-0000-0000-00000F620000}"/>
    <cellStyle name="Total 8 7 3 11" xfId="25103" xr:uid="{00000000-0005-0000-0000-000010620000}"/>
    <cellStyle name="Total 8 7 3 11 2" xfId="25104" xr:uid="{00000000-0005-0000-0000-000011620000}"/>
    <cellStyle name="Total 8 7 3 12" xfId="25105" xr:uid="{00000000-0005-0000-0000-000012620000}"/>
    <cellStyle name="Total 8 7 3 12 2" xfId="25106" xr:uid="{00000000-0005-0000-0000-000013620000}"/>
    <cellStyle name="Total 8 7 3 13" xfId="25107" xr:uid="{00000000-0005-0000-0000-000014620000}"/>
    <cellStyle name="Total 8 7 3 13 2" xfId="25108" xr:uid="{00000000-0005-0000-0000-000015620000}"/>
    <cellStyle name="Total 8 7 3 14" xfId="25109" xr:uid="{00000000-0005-0000-0000-000016620000}"/>
    <cellStyle name="Total 8 7 3 14 2" xfId="25110" xr:uid="{00000000-0005-0000-0000-000017620000}"/>
    <cellStyle name="Total 8 7 3 15" xfId="25111" xr:uid="{00000000-0005-0000-0000-000018620000}"/>
    <cellStyle name="Total 8 7 3 15 2" xfId="25112" xr:uid="{00000000-0005-0000-0000-000019620000}"/>
    <cellStyle name="Total 8 7 3 16" xfId="25113" xr:uid="{00000000-0005-0000-0000-00001A620000}"/>
    <cellStyle name="Total 8 7 3 2" xfId="25114" xr:uid="{00000000-0005-0000-0000-00001B620000}"/>
    <cellStyle name="Total 8 7 3 2 2" xfId="25115" xr:uid="{00000000-0005-0000-0000-00001C620000}"/>
    <cellStyle name="Total 8 7 3 3" xfId="25116" xr:uid="{00000000-0005-0000-0000-00001D620000}"/>
    <cellStyle name="Total 8 7 3 3 2" xfId="25117" xr:uid="{00000000-0005-0000-0000-00001E620000}"/>
    <cellStyle name="Total 8 7 3 4" xfId="25118" xr:uid="{00000000-0005-0000-0000-00001F620000}"/>
    <cellStyle name="Total 8 7 3 4 2" xfId="25119" xr:uid="{00000000-0005-0000-0000-000020620000}"/>
    <cellStyle name="Total 8 7 3 5" xfId="25120" xr:uid="{00000000-0005-0000-0000-000021620000}"/>
    <cellStyle name="Total 8 7 3 5 2" xfId="25121" xr:uid="{00000000-0005-0000-0000-000022620000}"/>
    <cellStyle name="Total 8 7 3 6" xfId="25122" xr:uid="{00000000-0005-0000-0000-000023620000}"/>
    <cellStyle name="Total 8 7 3 6 2" xfId="25123" xr:uid="{00000000-0005-0000-0000-000024620000}"/>
    <cellStyle name="Total 8 7 3 7" xfId="25124" xr:uid="{00000000-0005-0000-0000-000025620000}"/>
    <cellStyle name="Total 8 7 3 7 2" xfId="25125" xr:uid="{00000000-0005-0000-0000-000026620000}"/>
    <cellStyle name="Total 8 7 3 8" xfId="25126" xr:uid="{00000000-0005-0000-0000-000027620000}"/>
    <cellStyle name="Total 8 7 3 8 2" xfId="25127" xr:uid="{00000000-0005-0000-0000-000028620000}"/>
    <cellStyle name="Total 8 7 3 9" xfId="25128" xr:uid="{00000000-0005-0000-0000-000029620000}"/>
    <cellStyle name="Total 8 7 3 9 2" xfId="25129" xr:uid="{00000000-0005-0000-0000-00002A620000}"/>
    <cellStyle name="Total 8 7 4" xfId="25130" xr:uid="{00000000-0005-0000-0000-00002B620000}"/>
    <cellStyle name="Total 8 7 4 10" xfId="25131" xr:uid="{00000000-0005-0000-0000-00002C620000}"/>
    <cellStyle name="Total 8 7 4 10 2" xfId="25132" xr:uid="{00000000-0005-0000-0000-00002D620000}"/>
    <cellStyle name="Total 8 7 4 11" xfId="25133" xr:uid="{00000000-0005-0000-0000-00002E620000}"/>
    <cellStyle name="Total 8 7 4 11 2" xfId="25134" xr:uid="{00000000-0005-0000-0000-00002F620000}"/>
    <cellStyle name="Total 8 7 4 12" xfId="25135" xr:uid="{00000000-0005-0000-0000-000030620000}"/>
    <cellStyle name="Total 8 7 4 12 2" xfId="25136" xr:uid="{00000000-0005-0000-0000-000031620000}"/>
    <cellStyle name="Total 8 7 4 13" xfId="25137" xr:uid="{00000000-0005-0000-0000-000032620000}"/>
    <cellStyle name="Total 8 7 4 13 2" xfId="25138" xr:uid="{00000000-0005-0000-0000-000033620000}"/>
    <cellStyle name="Total 8 7 4 14" xfId="25139" xr:uid="{00000000-0005-0000-0000-000034620000}"/>
    <cellStyle name="Total 8 7 4 14 2" xfId="25140" xr:uid="{00000000-0005-0000-0000-000035620000}"/>
    <cellStyle name="Total 8 7 4 15" xfId="25141" xr:uid="{00000000-0005-0000-0000-000036620000}"/>
    <cellStyle name="Total 8 7 4 15 2" xfId="25142" xr:uid="{00000000-0005-0000-0000-000037620000}"/>
    <cellStyle name="Total 8 7 4 16" xfId="25143" xr:uid="{00000000-0005-0000-0000-000038620000}"/>
    <cellStyle name="Total 8 7 4 2" xfId="25144" xr:uid="{00000000-0005-0000-0000-000039620000}"/>
    <cellStyle name="Total 8 7 4 2 2" xfId="25145" xr:uid="{00000000-0005-0000-0000-00003A620000}"/>
    <cellStyle name="Total 8 7 4 3" xfId="25146" xr:uid="{00000000-0005-0000-0000-00003B620000}"/>
    <cellStyle name="Total 8 7 4 3 2" xfId="25147" xr:uid="{00000000-0005-0000-0000-00003C620000}"/>
    <cellStyle name="Total 8 7 4 4" xfId="25148" xr:uid="{00000000-0005-0000-0000-00003D620000}"/>
    <cellStyle name="Total 8 7 4 4 2" xfId="25149" xr:uid="{00000000-0005-0000-0000-00003E620000}"/>
    <cellStyle name="Total 8 7 4 5" xfId="25150" xr:uid="{00000000-0005-0000-0000-00003F620000}"/>
    <cellStyle name="Total 8 7 4 5 2" xfId="25151" xr:uid="{00000000-0005-0000-0000-000040620000}"/>
    <cellStyle name="Total 8 7 4 6" xfId="25152" xr:uid="{00000000-0005-0000-0000-000041620000}"/>
    <cellStyle name="Total 8 7 4 6 2" xfId="25153" xr:uid="{00000000-0005-0000-0000-000042620000}"/>
    <cellStyle name="Total 8 7 4 7" xfId="25154" xr:uid="{00000000-0005-0000-0000-000043620000}"/>
    <cellStyle name="Total 8 7 4 7 2" xfId="25155" xr:uid="{00000000-0005-0000-0000-000044620000}"/>
    <cellStyle name="Total 8 7 4 8" xfId="25156" xr:uid="{00000000-0005-0000-0000-000045620000}"/>
    <cellStyle name="Total 8 7 4 8 2" xfId="25157" xr:uid="{00000000-0005-0000-0000-000046620000}"/>
    <cellStyle name="Total 8 7 4 9" xfId="25158" xr:uid="{00000000-0005-0000-0000-000047620000}"/>
    <cellStyle name="Total 8 7 4 9 2" xfId="25159" xr:uid="{00000000-0005-0000-0000-000048620000}"/>
    <cellStyle name="Total 8 7 5" xfId="25160" xr:uid="{00000000-0005-0000-0000-000049620000}"/>
    <cellStyle name="Total 8 7 5 10" xfId="25161" xr:uid="{00000000-0005-0000-0000-00004A620000}"/>
    <cellStyle name="Total 8 7 5 10 2" xfId="25162" xr:uid="{00000000-0005-0000-0000-00004B620000}"/>
    <cellStyle name="Total 8 7 5 11" xfId="25163" xr:uid="{00000000-0005-0000-0000-00004C620000}"/>
    <cellStyle name="Total 8 7 5 11 2" xfId="25164" xr:uid="{00000000-0005-0000-0000-00004D620000}"/>
    <cellStyle name="Total 8 7 5 12" xfId="25165" xr:uid="{00000000-0005-0000-0000-00004E620000}"/>
    <cellStyle name="Total 8 7 5 12 2" xfId="25166" xr:uid="{00000000-0005-0000-0000-00004F620000}"/>
    <cellStyle name="Total 8 7 5 13" xfId="25167" xr:uid="{00000000-0005-0000-0000-000050620000}"/>
    <cellStyle name="Total 8 7 5 13 2" xfId="25168" xr:uid="{00000000-0005-0000-0000-000051620000}"/>
    <cellStyle name="Total 8 7 5 14" xfId="25169" xr:uid="{00000000-0005-0000-0000-000052620000}"/>
    <cellStyle name="Total 8 7 5 14 2" xfId="25170" xr:uid="{00000000-0005-0000-0000-000053620000}"/>
    <cellStyle name="Total 8 7 5 15" xfId="25171" xr:uid="{00000000-0005-0000-0000-000054620000}"/>
    <cellStyle name="Total 8 7 5 2" xfId="25172" xr:uid="{00000000-0005-0000-0000-000055620000}"/>
    <cellStyle name="Total 8 7 5 2 2" xfId="25173" xr:uid="{00000000-0005-0000-0000-000056620000}"/>
    <cellStyle name="Total 8 7 5 3" xfId="25174" xr:uid="{00000000-0005-0000-0000-000057620000}"/>
    <cellStyle name="Total 8 7 5 3 2" xfId="25175" xr:uid="{00000000-0005-0000-0000-000058620000}"/>
    <cellStyle name="Total 8 7 5 4" xfId="25176" xr:uid="{00000000-0005-0000-0000-000059620000}"/>
    <cellStyle name="Total 8 7 5 4 2" xfId="25177" xr:uid="{00000000-0005-0000-0000-00005A620000}"/>
    <cellStyle name="Total 8 7 5 5" xfId="25178" xr:uid="{00000000-0005-0000-0000-00005B620000}"/>
    <cellStyle name="Total 8 7 5 5 2" xfId="25179" xr:uid="{00000000-0005-0000-0000-00005C620000}"/>
    <cellStyle name="Total 8 7 5 6" xfId="25180" xr:uid="{00000000-0005-0000-0000-00005D620000}"/>
    <cellStyle name="Total 8 7 5 6 2" xfId="25181" xr:uid="{00000000-0005-0000-0000-00005E620000}"/>
    <cellStyle name="Total 8 7 5 7" xfId="25182" xr:uid="{00000000-0005-0000-0000-00005F620000}"/>
    <cellStyle name="Total 8 7 5 7 2" xfId="25183" xr:uid="{00000000-0005-0000-0000-000060620000}"/>
    <cellStyle name="Total 8 7 5 8" xfId="25184" xr:uid="{00000000-0005-0000-0000-000061620000}"/>
    <cellStyle name="Total 8 7 5 8 2" xfId="25185" xr:uid="{00000000-0005-0000-0000-000062620000}"/>
    <cellStyle name="Total 8 7 5 9" xfId="25186" xr:uid="{00000000-0005-0000-0000-000063620000}"/>
    <cellStyle name="Total 8 7 5 9 2" xfId="25187" xr:uid="{00000000-0005-0000-0000-000064620000}"/>
    <cellStyle name="Total 8 7 6" xfId="25188" xr:uid="{00000000-0005-0000-0000-000065620000}"/>
    <cellStyle name="Total 8 7 6 2" xfId="25189" xr:uid="{00000000-0005-0000-0000-000066620000}"/>
    <cellStyle name="Total 8 7 7" xfId="25190" xr:uid="{00000000-0005-0000-0000-000067620000}"/>
    <cellStyle name="Total 8 7 7 2" xfId="25191" xr:uid="{00000000-0005-0000-0000-000068620000}"/>
    <cellStyle name="Total 8 7 8" xfId="25192" xr:uid="{00000000-0005-0000-0000-000069620000}"/>
    <cellStyle name="Total 8 7 8 2" xfId="25193" xr:uid="{00000000-0005-0000-0000-00006A620000}"/>
    <cellStyle name="Total 8 7 9" xfId="25194" xr:uid="{00000000-0005-0000-0000-00006B620000}"/>
    <cellStyle name="Total 8 7 9 2" xfId="25195" xr:uid="{00000000-0005-0000-0000-00006C620000}"/>
    <cellStyle name="Total 8 8" xfId="25196" xr:uid="{00000000-0005-0000-0000-00006D620000}"/>
    <cellStyle name="Total 8 8 10" xfId="25197" xr:uid="{00000000-0005-0000-0000-00006E620000}"/>
    <cellStyle name="Total 8 8 10 2" xfId="25198" xr:uid="{00000000-0005-0000-0000-00006F620000}"/>
    <cellStyle name="Total 8 8 11" xfId="25199" xr:uid="{00000000-0005-0000-0000-000070620000}"/>
    <cellStyle name="Total 8 8 11 2" xfId="25200" xr:uid="{00000000-0005-0000-0000-000071620000}"/>
    <cellStyle name="Total 8 8 12" xfId="25201" xr:uid="{00000000-0005-0000-0000-000072620000}"/>
    <cellStyle name="Total 8 8 12 2" xfId="25202" xr:uid="{00000000-0005-0000-0000-000073620000}"/>
    <cellStyle name="Total 8 8 13" xfId="25203" xr:uid="{00000000-0005-0000-0000-000074620000}"/>
    <cellStyle name="Total 8 8 13 2" xfId="25204" xr:uid="{00000000-0005-0000-0000-000075620000}"/>
    <cellStyle name="Total 8 8 14" xfId="25205" xr:uid="{00000000-0005-0000-0000-000076620000}"/>
    <cellStyle name="Total 8 8 14 2" xfId="25206" xr:uid="{00000000-0005-0000-0000-000077620000}"/>
    <cellStyle name="Total 8 8 15" xfId="25207" xr:uid="{00000000-0005-0000-0000-000078620000}"/>
    <cellStyle name="Total 8 8 15 2" xfId="25208" xr:uid="{00000000-0005-0000-0000-000079620000}"/>
    <cellStyle name="Total 8 8 16" xfId="25209" xr:uid="{00000000-0005-0000-0000-00007A620000}"/>
    <cellStyle name="Total 8 8 16 2" xfId="25210" xr:uid="{00000000-0005-0000-0000-00007B620000}"/>
    <cellStyle name="Total 8 8 17" xfId="25211" xr:uid="{00000000-0005-0000-0000-00007C620000}"/>
    <cellStyle name="Total 8 8 17 2" xfId="25212" xr:uid="{00000000-0005-0000-0000-00007D620000}"/>
    <cellStyle name="Total 8 8 18" xfId="25213" xr:uid="{00000000-0005-0000-0000-00007E620000}"/>
    <cellStyle name="Total 8 8 2" xfId="25214" xr:uid="{00000000-0005-0000-0000-00007F620000}"/>
    <cellStyle name="Total 8 8 2 10" xfId="25215" xr:uid="{00000000-0005-0000-0000-000080620000}"/>
    <cellStyle name="Total 8 8 2 10 2" xfId="25216" xr:uid="{00000000-0005-0000-0000-000081620000}"/>
    <cellStyle name="Total 8 8 2 11" xfId="25217" xr:uid="{00000000-0005-0000-0000-000082620000}"/>
    <cellStyle name="Total 8 8 2 11 2" xfId="25218" xr:uid="{00000000-0005-0000-0000-000083620000}"/>
    <cellStyle name="Total 8 8 2 12" xfId="25219" xr:uid="{00000000-0005-0000-0000-000084620000}"/>
    <cellStyle name="Total 8 8 2 12 2" xfId="25220" xr:uid="{00000000-0005-0000-0000-000085620000}"/>
    <cellStyle name="Total 8 8 2 13" xfId="25221" xr:uid="{00000000-0005-0000-0000-000086620000}"/>
    <cellStyle name="Total 8 8 2 13 2" xfId="25222" xr:uid="{00000000-0005-0000-0000-000087620000}"/>
    <cellStyle name="Total 8 8 2 14" xfId="25223" xr:uid="{00000000-0005-0000-0000-000088620000}"/>
    <cellStyle name="Total 8 8 2 14 2" xfId="25224" xr:uid="{00000000-0005-0000-0000-000089620000}"/>
    <cellStyle name="Total 8 8 2 15" xfId="25225" xr:uid="{00000000-0005-0000-0000-00008A620000}"/>
    <cellStyle name="Total 8 8 2 15 2" xfId="25226" xr:uid="{00000000-0005-0000-0000-00008B620000}"/>
    <cellStyle name="Total 8 8 2 16" xfId="25227" xr:uid="{00000000-0005-0000-0000-00008C620000}"/>
    <cellStyle name="Total 8 8 2 16 2" xfId="25228" xr:uid="{00000000-0005-0000-0000-00008D620000}"/>
    <cellStyle name="Total 8 8 2 17" xfId="25229" xr:uid="{00000000-0005-0000-0000-00008E620000}"/>
    <cellStyle name="Total 8 8 2 17 2" xfId="25230" xr:uid="{00000000-0005-0000-0000-00008F620000}"/>
    <cellStyle name="Total 8 8 2 18" xfId="25231" xr:uid="{00000000-0005-0000-0000-000090620000}"/>
    <cellStyle name="Total 8 8 2 2" xfId="25232" xr:uid="{00000000-0005-0000-0000-000091620000}"/>
    <cellStyle name="Total 8 8 2 2 2" xfId="25233" xr:uid="{00000000-0005-0000-0000-000092620000}"/>
    <cellStyle name="Total 8 8 2 3" xfId="25234" xr:uid="{00000000-0005-0000-0000-000093620000}"/>
    <cellStyle name="Total 8 8 2 3 2" xfId="25235" xr:uid="{00000000-0005-0000-0000-000094620000}"/>
    <cellStyle name="Total 8 8 2 4" xfId="25236" xr:uid="{00000000-0005-0000-0000-000095620000}"/>
    <cellStyle name="Total 8 8 2 4 2" xfId="25237" xr:uid="{00000000-0005-0000-0000-000096620000}"/>
    <cellStyle name="Total 8 8 2 5" xfId="25238" xr:uid="{00000000-0005-0000-0000-000097620000}"/>
    <cellStyle name="Total 8 8 2 5 2" xfId="25239" xr:uid="{00000000-0005-0000-0000-000098620000}"/>
    <cellStyle name="Total 8 8 2 6" xfId="25240" xr:uid="{00000000-0005-0000-0000-000099620000}"/>
    <cellStyle name="Total 8 8 2 6 2" xfId="25241" xr:uid="{00000000-0005-0000-0000-00009A620000}"/>
    <cellStyle name="Total 8 8 2 7" xfId="25242" xr:uid="{00000000-0005-0000-0000-00009B620000}"/>
    <cellStyle name="Total 8 8 2 7 2" xfId="25243" xr:uid="{00000000-0005-0000-0000-00009C620000}"/>
    <cellStyle name="Total 8 8 2 8" xfId="25244" xr:uid="{00000000-0005-0000-0000-00009D620000}"/>
    <cellStyle name="Total 8 8 2 8 2" xfId="25245" xr:uid="{00000000-0005-0000-0000-00009E620000}"/>
    <cellStyle name="Total 8 8 2 9" xfId="25246" xr:uid="{00000000-0005-0000-0000-00009F620000}"/>
    <cellStyle name="Total 8 8 2 9 2" xfId="25247" xr:uid="{00000000-0005-0000-0000-0000A0620000}"/>
    <cellStyle name="Total 8 8 3" xfId="25248" xr:uid="{00000000-0005-0000-0000-0000A1620000}"/>
    <cellStyle name="Total 8 8 3 10" xfId="25249" xr:uid="{00000000-0005-0000-0000-0000A2620000}"/>
    <cellStyle name="Total 8 8 3 10 2" xfId="25250" xr:uid="{00000000-0005-0000-0000-0000A3620000}"/>
    <cellStyle name="Total 8 8 3 11" xfId="25251" xr:uid="{00000000-0005-0000-0000-0000A4620000}"/>
    <cellStyle name="Total 8 8 3 11 2" xfId="25252" xr:uid="{00000000-0005-0000-0000-0000A5620000}"/>
    <cellStyle name="Total 8 8 3 12" xfId="25253" xr:uid="{00000000-0005-0000-0000-0000A6620000}"/>
    <cellStyle name="Total 8 8 3 12 2" xfId="25254" xr:uid="{00000000-0005-0000-0000-0000A7620000}"/>
    <cellStyle name="Total 8 8 3 13" xfId="25255" xr:uid="{00000000-0005-0000-0000-0000A8620000}"/>
    <cellStyle name="Total 8 8 3 13 2" xfId="25256" xr:uid="{00000000-0005-0000-0000-0000A9620000}"/>
    <cellStyle name="Total 8 8 3 14" xfId="25257" xr:uid="{00000000-0005-0000-0000-0000AA620000}"/>
    <cellStyle name="Total 8 8 3 14 2" xfId="25258" xr:uid="{00000000-0005-0000-0000-0000AB620000}"/>
    <cellStyle name="Total 8 8 3 15" xfId="25259" xr:uid="{00000000-0005-0000-0000-0000AC620000}"/>
    <cellStyle name="Total 8 8 3 15 2" xfId="25260" xr:uid="{00000000-0005-0000-0000-0000AD620000}"/>
    <cellStyle name="Total 8 8 3 16" xfId="25261" xr:uid="{00000000-0005-0000-0000-0000AE620000}"/>
    <cellStyle name="Total 8 8 3 2" xfId="25262" xr:uid="{00000000-0005-0000-0000-0000AF620000}"/>
    <cellStyle name="Total 8 8 3 2 2" xfId="25263" xr:uid="{00000000-0005-0000-0000-0000B0620000}"/>
    <cellStyle name="Total 8 8 3 3" xfId="25264" xr:uid="{00000000-0005-0000-0000-0000B1620000}"/>
    <cellStyle name="Total 8 8 3 3 2" xfId="25265" xr:uid="{00000000-0005-0000-0000-0000B2620000}"/>
    <cellStyle name="Total 8 8 3 4" xfId="25266" xr:uid="{00000000-0005-0000-0000-0000B3620000}"/>
    <cellStyle name="Total 8 8 3 4 2" xfId="25267" xr:uid="{00000000-0005-0000-0000-0000B4620000}"/>
    <cellStyle name="Total 8 8 3 5" xfId="25268" xr:uid="{00000000-0005-0000-0000-0000B5620000}"/>
    <cellStyle name="Total 8 8 3 5 2" xfId="25269" xr:uid="{00000000-0005-0000-0000-0000B6620000}"/>
    <cellStyle name="Total 8 8 3 6" xfId="25270" xr:uid="{00000000-0005-0000-0000-0000B7620000}"/>
    <cellStyle name="Total 8 8 3 6 2" xfId="25271" xr:uid="{00000000-0005-0000-0000-0000B8620000}"/>
    <cellStyle name="Total 8 8 3 7" xfId="25272" xr:uid="{00000000-0005-0000-0000-0000B9620000}"/>
    <cellStyle name="Total 8 8 3 7 2" xfId="25273" xr:uid="{00000000-0005-0000-0000-0000BA620000}"/>
    <cellStyle name="Total 8 8 3 8" xfId="25274" xr:uid="{00000000-0005-0000-0000-0000BB620000}"/>
    <cellStyle name="Total 8 8 3 8 2" xfId="25275" xr:uid="{00000000-0005-0000-0000-0000BC620000}"/>
    <cellStyle name="Total 8 8 3 9" xfId="25276" xr:uid="{00000000-0005-0000-0000-0000BD620000}"/>
    <cellStyle name="Total 8 8 3 9 2" xfId="25277" xr:uid="{00000000-0005-0000-0000-0000BE620000}"/>
    <cellStyle name="Total 8 8 4" xfId="25278" xr:uid="{00000000-0005-0000-0000-0000BF620000}"/>
    <cellStyle name="Total 8 8 4 10" xfId="25279" xr:uid="{00000000-0005-0000-0000-0000C0620000}"/>
    <cellStyle name="Total 8 8 4 10 2" xfId="25280" xr:uid="{00000000-0005-0000-0000-0000C1620000}"/>
    <cellStyle name="Total 8 8 4 11" xfId="25281" xr:uid="{00000000-0005-0000-0000-0000C2620000}"/>
    <cellStyle name="Total 8 8 4 11 2" xfId="25282" xr:uid="{00000000-0005-0000-0000-0000C3620000}"/>
    <cellStyle name="Total 8 8 4 12" xfId="25283" xr:uid="{00000000-0005-0000-0000-0000C4620000}"/>
    <cellStyle name="Total 8 8 4 12 2" xfId="25284" xr:uid="{00000000-0005-0000-0000-0000C5620000}"/>
    <cellStyle name="Total 8 8 4 13" xfId="25285" xr:uid="{00000000-0005-0000-0000-0000C6620000}"/>
    <cellStyle name="Total 8 8 4 13 2" xfId="25286" xr:uid="{00000000-0005-0000-0000-0000C7620000}"/>
    <cellStyle name="Total 8 8 4 14" xfId="25287" xr:uid="{00000000-0005-0000-0000-0000C8620000}"/>
    <cellStyle name="Total 8 8 4 14 2" xfId="25288" xr:uid="{00000000-0005-0000-0000-0000C9620000}"/>
    <cellStyle name="Total 8 8 4 15" xfId="25289" xr:uid="{00000000-0005-0000-0000-0000CA620000}"/>
    <cellStyle name="Total 8 8 4 15 2" xfId="25290" xr:uid="{00000000-0005-0000-0000-0000CB620000}"/>
    <cellStyle name="Total 8 8 4 16" xfId="25291" xr:uid="{00000000-0005-0000-0000-0000CC620000}"/>
    <cellStyle name="Total 8 8 4 2" xfId="25292" xr:uid="{00000000-0005-0000-0000-0000CD620000}"/>
    <cellStyle name="Total 8 8 4 2 2" xfId="25293" xr:uid="{00000000-0005-0000-0000-0000CE620000}"/>
    <cellStyle name="Total 8 8 4 3" xfId="25294" xr:uid="{00000000-0005-0000-0000-0000CF620000}"/>
    <cellStyle name="Total 8 8 4 3 2" xfId="25295" xr:uid="{00000000-0005-0000-0000-0000D0620000}"/>
    <cellStyle name="Total 8 8 4 4" xfId="25296" xr:uid="{00000000-0005-0000-0000-0000D1620000}"/>
    <cellStyle name="Total 8 8 4 4 2" xfId="25297" xr:uid="{00000000-0005-0000-0000-0000D2620000}"/>
    <cellStyle name="Total 8 8 4 5" xfId="25298" xr:uid="{00000000-0005-0000-0000-0000D3620000}"/>
    <cellStyle name="Total 8 8 4 5 2" xfId="25299" xr:uid="{00000000-0005-0000-0000-0000D4620000}"/>
    <cellStyle name="Total 8 8 4 6" xfId="25300" xr:uid="{00000000-0005-0000-0000-0000D5620000}"/>
    <cellStyle name="Total 8 8 4 6 2" xfId="25301" xr:uid="{00000000-0005-0000-0000-0000D6620000}"/>
    <cellStyle name="Total 8 8 4 7" xfId="25302" xr:uid="{00000000-0005-0000-0000-0000D7620000}"/>
    <cellStyle name="Total 8 8 4 7 2" xfId="25303" xr:uid="{00000000-0005-0000-0000-0000D8620000}"/>
    <cellStyle name="Total 8 8 4 8" xfId="25304" xr:uid="{00000000-0005-0000-0000-0000D9620000}"/>
    <cellStyle name="Total 8 8 4 8 2" xfId="25305" xr:uid="{00000000-0005-0000-0000-0000DA620000}"/>
    <cellStyle name="Total 8 8 4 9" xfId="25306" xr:uid="{00000000-0005-0000-0000-0000DB620000}"/>
    <cellStyle name="Total 8 8 4 9 2" xfId="25307" xr:uid="{00000000-0005-0000-0000-0000DC620000}"/>
    <cellStyle name="Total 8 8 5" xfId="25308" xr:uid="{00000000-0005-0000-0000-0000DD620000}"/>
    <cellStyle name="Total 8 8 5 10" xfId="25309" xr:uid="{00000000-0005-0000-0000-0000DE620000}"/>
    <cellStyle name="Total 8 8 5 10 2" xfId="25310" xr:uid="{00000000-0005-0000-0000-0000DF620000}"/>
    <cellStyle name="Total 8 8 5 11" xfId="25311" xr:uid="{00000000-0005-0000-0000-0000E0620000}"/>
    <cellStyle name="Total 8 8 5 11 2" xfId="25312" xr:uid="{00000000-0005-0000-0000-0000E1620000}"/>
    <cellStyle name="Total 8 8 5 12" xfId="25313" xr:uid="{00000000-0005-0000-0000-0000E2620000}"/>
    <cellStyle name="Total 8 8 5 12 2" xfId="25314" xr:uid="{00000000-0005-0000-0000-0000E3620000}"/>
    <cellStyle name="Total 8 8 5 13" xfId="25315" xr:uid="{00000000-0005-0000-0000-0000E4620000}"/>
    <cellStyle name="Total 8 8 5 13 2" xfId="25316" xr:uid="{00000000-0005-0000-0000-0000E5620000}"/>
    <cellStyle name="Total 8 8 5 14" xfId="25317" xr:uid="{00000000-0005-0000-0000-0000E6620000}"/>
    <cellStyle name="Total 8 8 5 2" xfId="25318" xr:uid="{00000000-0005-0000-0000-0000E7620000}"/>
    <cellStyle name="Total 8 8 5 2 2" xfId="25319" xr:uid="{00000000-0005-0000-0000-0000E8620000}"/>
    <cellStyle name="Total 8 8 5 3" xfId="25320" xr:uid="{00000000-0005-0000-0000-0000E9620000}"/>
    <cellStyle name="Total 8 8 5 3 2" xfId="25321" xr:uid="{00000000-0005-0000-0000-0000EA620000}"/>
    <cellStyle name="Total 8 8 5 4" xfId="25322" xr:uid="{00000000-0005-0000-0000-0000EB620000}"/>
    <cellStyle name="Total 8 8 5 4 2" xfId="25323" xr:uid="{00000000-0005-0000-0000-0000EC620000}"/>
    <cellStyle name="Total 8 8 5 5" xfId="25324" xr:uid="{00000000-0005-0000-0000-0000ED620000}"/>
    <cellStyle name="Total 8 8 5 5 2" xfId="25325" xr:uid="{00000000-0005-0000-0000-0000EE620000}"/>
    <cellStyle name="Total 8 8 5 6" xfId="25326" xr:uid="{00000000-0005-0000-0000-0000EF620000}"/>
    <cellStyle name="Total 8 8 5 6 2" xfId="25327" xr:uid="{00000000-0005-0000-0000-0000F0620000}"/>
    <cellStyle name="Total 8 8 5 7" xfId="25328" xr:uid="{00000000-0005-0000-0000-0000F1620000}"/>
    <cellStyle name="Total 8 8 5 7 2" xfId="25329" xr:uid="{00000000-0005-0000-0000-0000F2620000}"/>
    <cellStyle name="Total 8 8 5 8" xfId="25330" xr:uid="{00000000-0005-0000-0000-0000F3620000}"/>
    <cellStyle name="Total 8 8 5 8 2" xfId="25331" xr:uid="{00000000-0005-0000-0000-0000F4620000}"/>
    <cellStyle name="Total 8 8 5 9" xfId="25332" xr:uid="{00000000-0005-0000-0000-0000F5620000}"/>
    <cellStyle name="Total 8 8 5 9 2" xfId="25333" xr:uid="{00000000-0005-0000-0000-0000F6620000}"/>
    <cellStyle name="Total 8 8 6" xfId="25334" xr:uid="{00000000-0005-0000-0000-0000F7620000}"/>
    <cellStyle name="Total 8 8 6 2" xfId="25335" xr:uid="{00000000-0005-0000-0000-0000F8620000}"/>
    <cellStyle name="Total 8 8 7" xfId="25336" xr:uid="{00000000-0005-0000-0000-0000F9620000}"/>
    <cellStyle name="Total 8 8 7 2" xfId="25337" xr:uid="{00000000-0005-0000-0000-0000FA620000}"/>
    <cellStyle name="Total 8 8 8" xfId="25338" xr:uid="{00000000-0005-0000-0000-0000FB620000}"/>
    <cellStyle name="Total 8 8 8 2" xfId="25339" xr:uid="{00000000-0005-0000-0000-0000FC620000}"/>
    <cellStyle name="Total 8 8 9" xfId="25340" xr:uid="{00000000-0005-0000-0000-0000FD620000}"/>
    <cellStyle name="Total 8 8 9 2" xfId="25341" xr:uid="{00000000-0005-0000-0000-0000FE620000}"/>
    <cellStyle name="Total 8 9" xfId="25342" xr:uid="{00000000-0005-0000-0000-0000FF620000}"/>
    <cellStyle name="Total 8 9 10" xfId="25343" xr:uid="{00000000-0005-0000-0000-000000630000}"/>
    <cellStyle name="Total 8 9 10 2" xfId="25344" xr:uid="{00000000-0005-0000-0000-000001630000}"/>
    <cellStyle name="Total 8 9 11" xfId="25345" xr:uid="{00000000-0005-0000-0000-000002630000}"/>
    <cellStyle name="Total 8 9 11 2" xfId="25346" xr:uid="{00000000-0005-0000-0000-000003630000}"/>
    <cellStyle name="Total 8 9 12" xfId="25347" xr:uid="{00000000-0005-0000-0000-000004630000}"/>
    <cellStyle name="Total 8 9 12 2" xfId="25348" xr:uid="{00000000-0005-0000-0000-000005630000}"/>
    <cellStyle name="Total 8 9 13" xfId="25349" xr:uid="{00000000-0005-0000-0000-000006630000}"/>
    <cellStyle name="Total 8 9 13 2" xfId="25350" xr:uid="{00000000-0005-0000-0000-000007630000}"/>
    <cellStyle name="Total 8 9 14" xfId="25351" xr:uid="{00000000-0005-0000-0000-000008630000}"/>
    <cellStyle name="Total 8 9 14 2" xfId="25352" xr:uid="{00000000-0005-0000-0000-000009630000}"/>
    <cellStyle name="Total 8 9 15" xfId="25353" xr:uid="{00000000-0005-0000-0000-00000A630000}"/>
    <cellStyle name="Total 8 9 15 2" xfId="25354" xr:uid="{00000000-0005-0000-0000-00000B630000}"/>
    <cellStyle name="Total 8 9 16" xfId="25355" xr:uid="{00000000-0005-0000-0000-00000C630000}"/>
    <cellStyle name="Total 8 9 16 2" xfId="25356" xr:uid="{00000000-0005-0000-0000-00000D630000}"/>
    <cellStyle name="Total 8 9 17" xfId="25357" xr:uid="{00000000-0005-0000-0000-00000E630000}"/>
    <cellStyle name="Total 8 9 17 2" xfId="25358" xr:uid="{00000000-0005-0000-0000-00000F630000}"/>
    <cellStyle name="Total 8 9 18" xfId="25359" xr:uid="{00000000-0005-0000-0000-000010630000}"/>
    <cellStyle name="Total 8 9 2" xfId="25360" xr:uid="{00000000-0005-0000-0000-000011630000}"/>
    <cellStyle name="Total 8 9 2 10" xfId="25361" xr:uid="{00000000-0005-0000-0000-000012630000}"/>
    <cellStyle name="Total 8 9 2 10 2" xfId="25362" xr:uid="{00000000-0005-0000-0000-000013630000}"/>
    <cellStyle name="Total 8 9 2 11" xfId="25363" xr:uid="{00000000-0005-0000-0000-000014630000}"/>
    <cellStyle name="Total 8 9 2 11 2" xfId="25364" xr:uid="{00000000-0005-0000-0000-000015630000}"/>
    <cellStyle name="Total 8 9 2 12" xfId="25365" xr:uid="{00000000-0005-0000-0000-000016630000}"/>
    <cellStyle name="Total 8 9 2 12 2" xfId="25366" xr:uid="{00000000-0005-0000-0000-000017630000}"/>
    <cellStyle name="Total 8 9 2 13" xfId="25367" xr:uid="{00000000-0005-0000-0000-000018630000}"/>
    <cellStyle name="Total 8 9 2 13 2" xfId="25368" xr:uid="{00000000-0005-0000-0000-000019630000}"/>
    <cellStyle name="Total 8 9 2 14" xfId="25369" xr:uid="{00000000-0005-0000-0000-00001A630000}"/>
    <cellStyle name="Total 8 9 2 14 2" xfId="25370" xr:uid="{00000000-0005-0000-0000-00001B630000}"/>
    <cellStyle name="Total 8 9 2 15" xfId="25371" xr:uid="{00000000-0005-0000-0000-00001C630000}"/>
    <cellStyle name="Total 8 9 2 15 2" xfId="25372" xr:uid="{00000000-0005-0000-0000-00001D630000}"/>
    <cellStyle name="Total 8 9 2 16" xfId="25373" xr:uid="{00000000-0005-0000-0000-00001E630000}"/>
    <cellStyle name="Total 8 9 2 16 2" xfId="25374" xr:uid="{00000000-0005-0000-0000-00001F630000}"/>
    <cellStyle name="Total 8 9 2 17" xfId="25375" xr:uid="{00000000-0005-0000-0000-000020630000}"/>
    <cellStyle name="Total 8 9 2 17 2" xfId="25376" xr:uid="{00000000-0005-0000-0000-000021630000}"/>
    <cellStyle name="Total 8 9 2 18" xfId="25377" xr:uid="{00000000-0005-0000-0000-000022630000}"/>
    <cellStyle name="Total 8 9 2 2" xfId="25378" xr:uid="{00000000-0005-0000-0000-000023630000}"/>
    <cellStyle name="Total 8 9 2 2 2" xfId="25379" xr:uid="{00000000-0005-0000-0000-000024630000}"/>
    <cellStyle name="Total 8 9 2 3" xfId="25380" xr:uid="{00000000-0005-0000-0000-000025630000}"/>
    <cellStyle name="Total 8 9 2 3 2" xfId="25381" xr:uid="{00000000-0005-0000-0000-000026630000}"/>
    <cellStyle name="Total 8 9 2 4" xfId="25382" xr:uid="{00000000-0005-0000-0000-000027630000}"/>
    <cellStyle name="Total 8 9 2 4 2" xfId="25383" xr:uid="{00000000-0005-0000-0000-000028630000}"/>
    <cellStyle name="Total 8 9 2 5" xfId="25384" xr:uid="{00000000-0005-0000-0000-000029630000}"/>
    <cellStyle name="Total 8 9 2 5 2" xfId="25385" xr:uid="{00000000-0005-0000-0000-00002A630000}"/>
    <cellStyle name="Total 8 9 2 6" xfId="25386" xr:uid="{00000000-0005-0000-0000-00002B630000}"/>
    <cellStyle name="Total 8 9 2 6 2" xfId="25387" xr:uid="{00000000-0005-0000-0000-00002C630000}"/>
    <cellStyle name="Total 8 9 2 7" xfId="25388" xr:uid="{00000000-0005-0000-0000-00002D630000}"/>
    <cellStyle name="Total 8 9 2 7 2" xfId="25389" xr:uid="{00000000-0005-0000-0000-00002E630000}"/>
    <cellStyle name="Total 8 9 2 8" xfId="25390" xr:uid="{00000000-0005-0000-0000-00002F630000}"/>
    <cellStyle name="Total 8 9 2 8 2" xfId="25391" xr:uid="{00000000-0005-0000-0000-000030630000}"/>
    <cellStyle name="Total 8 9 2 9" xfId="25392" xr:uid="{00000000-0005-0000-0000-000031630000}"/>
    <cellStyle name="Total 8 9 2 9 2" xfId="25393" xr:uid="{00000000-0005-0000-0000-000032630000}"/>
    <cellStyle name="Total 8 9 3" xfId="25394" xr:uid="{00000000-0005-0000-0000-000033630000}"/>
    <cellStyle name="Total 8 9 3 10" xfId="25395" xr:uid="{00000000-0005-0000-0000-000034630000}"/>
    <cellStyle name="Total 8 9 3 10 2" xfId="25396" xr:uid="{00000000-0005-0000-0000-000035630000}"/>
    <cellStyle name="Total 8 9 3 11" xfId="25397" xr:uid="{00000000-0005-0000-0000-000036630000}"/>
    <cellStyle name="Total 8 9 3 11 2" xfId="25398" xr:uid="{00000000-0005-0000-0000-000037630000}"/>
    <cellStyle name="Total 8 9 3 12" xfId="25399" xr:uid="{00000000-0005-0000-0000-000038630000}"/>
    <cellStyle name="Total 8 9 3 12 2" xfId="25400" xr:uid="{00000000-0005-0000-0000-000039630000}"/>
    <cellStyle name="Total 8 9 3 13" xfId="25401" xr:uid="{00000000-0005-0000-0000-00003A630000}"/>
    <cellStyle name="Total 8 9 3 13 2" xfId="25402" xr:uid="{00000000-0005-0000-0000-00003B630000}"/>
    <cellStyle name="Total 8 9 3 14" xfId="25403" xr:uid="{00000000-0005-0000-0000-00003C630000}"/>
    <cellStyle name="Total 8 9 3 14 2" xfId="25404" xr:uid="{00000000-0005-0000-0000-00003D630000}"/>
    <cellStyle name="Total 8 9 3 15" xfId="25405" xr:uid="{00000000-0005-0000-0000-00003E630000}"/>
    <cellStyle name="Total 8 9 3 15 2" xfId="25406" xr:uid="{00000000-0005-0000-0000-00003F630000}"/>
    <cellStyle name="Total 8 9 3 16" xfId="25407" xr:uid="{00000000-0005-0000-0000-000040630000}"/>
    <cellStyle name="Total 8 9 3 2" xfId="25408" xr:uid="{00000000-0005-0000-0000-000041630000}"/>
    <cellStyle name="Total 8 9 3 2 2" xfId="25409" xr:uid="{00000000-0005-0000-0000-000042630000}"/>
    <cellStyle name="Total 8 9 3 3" xfId="25410" xr:uid="{00000000-0005-0000-0000-000043630000}"/>
    <cellStyle name="Total 8 9 3 3 2" xfId="25411" xr:uid="{00000000-0005-0000-0000-000044630000}"/>
    <cellStyle name="Total 8 9 3 4" xfId="25412" xr:uid="{00000000-0005-0000-0000-000045630000}"/>
    <cellStyle name="Total 8 9 3 4 2" xfId="25413" xr:uid="{00000000-0005-0000-0000-000046630000}"/>
    <cellStyle name="Total 8 9 3 5" xfId="25414" xr:uid="{00000000-0005-0000-0000-000047630000}"/>
    <cellStyle name="Total 8 9 3 5 2" xfId="25415" xr:uid="{00000000-0005-0000-0000-000048630000}"/>
    <cellStyle name="Total 8 9 3 6" xfId="25416" xr:uid="{00000000-0005-0000-0000-000049630000}"/>
    <cellStyle name="Total 8 9 3 6 2" xfId="25417" xr:uid="{00000000-0005-0000-0000-00004A630000}"/>
    <cellStyle name="Total 8 9 3 7" xfId="25418" xr:uid="{00000000-0005-0000-0000-00004B630000}"/>
    <cellStyle name="Total 8 9 3 7 2" xfId="25419" xr:uid="{00000000-0005-0000-0000-00004C630000}"/>
    <cellStyle name="Total 8 9 3 8" xfId="25420" xr:uid="{00000000-0005-0000-0000-00004D630000}"/>
    <cellStyle name="Total 8 9 3 8 2" xfId="25421" xr:uid="{00000000-0005-0000-0000-00004E630000}"/>
    <cellStyle name="Total 8 9 3 9" xfId="25422" xr:uid="{00000000-0005-0000-0000-00004F630000}"/>
    <cellStyle name="Total 8 9 3 9 2" xfId="25423" xr:uid="{00000000-0005-0000-0000-000050630000}"/>
    <cellStyle name="Total 8 9 4" xfId="25424" xr:uid="{00000000-0005-0000-0000-000051630000}"/>
    <cellStyle name="Total 8 9 4 10" xfId="25425" xr:uid="{00000000-0005-0000-0000-000052630000}"/>
    <cellStyle name="Total 8 9 4 10 2" xfId="25426" xr:uid="{00000000-0005-0000-0000-000053630000}"/>
    <cellStyle name="Total 8 9 4 11" xfId="25427" xr:uid="{00000000-0005-0000-0000-000054630000}"/>
    <cellStyle name="Total 8 9 4 11 2" xfId="25428" xr:uid="{00000000-0005-0000-0000-000055630000}"/>
    <cellStyle name="Total 8 9 4 12" xfId="25429" xr:uid="{00000000-0005-0000-0000-000056630000}"/>
    <cellStyle name="Total 8 9 4 12 2" xfId="25430" xr:uid="{00000000-0005-0000-0000-000057630000}"/>
    <cellStyle name="Total 8 9 4 13" xfId="25431" xr:uid="{00000000-0005-0000-0000-000058630000}"/>
    <cellStyle name="Total 8 9 4 13 2" xfId="25432" xr:uid="{00000000-0005-0000-0000-000059630000}"/>
    <cellStyle name="Total 8 9 4 14" xfId="25433" xr:uid="{00000000-0005-0000-0000-00005A630000}"/>
    <cellStyle name="Total 8 9 4 14 2" xfId="25434" xr:uid="{00000000-0005-0000-0000-00005B630000}"/>
    <cellStyle name="Total 8 9 4 15" xfId="25435" xr:uid="{00000000-0005-0000-0000-00005C630000}"/>
    <cellStyle name="Total 8 9 4 15 2" xfId="25436" xr:uid="{00000000-0005-0000-0000-00005D630000}"/>
    <cellStyle name="Total 8 9 4 16" xfId="25437" xr:uid="{00000000-0005-0000-0000-00005E630000}"/>
    <cellStyle name="Total 8 9 4 2" xfId="25438" xr:uid="{00000000-0005-0000-0000-00005F630000}"/>
    <cellStyle name="Total 8 9 4 2 2" xfId="25439" xr:uid="{00000000-0005-0000-0000-000060630000}"/>
    <cellStyle name="Total 8 9 4 3" xfId="25440" xr:uid="{00000000-0005-0000-0000-000061630000}"/>
    <cellStyle name="Total 8 9 4 3 2" xfId="25441" xr:uid="{00000000-0005-0000-0000-000062630000}"/>
    <cellStyle name="Total 8 9 4 4" xfId="25442" xr:uid="{00000000-0005-0000-0000-000063630000}"/>
    <cellStyle name="Total 8 9 4 4 2" xfId="25443" xr:uid="{00000000-0005-0000-0000-000064630000}"/>
    <cellStyle name="Total 8 9 4 5" xfId="25444" xr:uid="{00000000-0005-0000-0000-000065630000}"/>
    <cellStyle name="Total 8 9 4 5 2" xfId="25445" xr:uid="{00000000-0005-0000-0000-000066630000}"/>
    <cellStyle name="Total 8 9 4 6" xfId="25446" xr:uid="{00000000-0005-0000-0000-000067630000}"/>
    <cellStyle name="Total 8 9 4 6 2" xfId="25447" xr:uid="{00000000-0005-0000-0000-000068630000}"/>
    <cellStyle name="Total 8 9 4 7" xfId="25448" xr:uid="{00000000-0005-0000-0000-000069630000}"/>
    <cellStyle name="Total 8 9 4 7 2" xfId="25449" xr:uid="{00000000-0005-0000-0000-00006A630000}"/>
    <cellStyle name="Total 8 9 4 8" xfId="25450" xr:uid="{00000000-0005-0000-0000-00006B630000}"/>
    <cellStyle name="Total 8 9 4 8 2" xfId="25451" xr:uid="{00000000-0005-0000-0000-00006C630000}"/>
    <cellStyle name="Total 8 9 4 9" xfId="25452" xr:uid="{00000000-0005-0000-0000-00006D630000}"/>
    <cellStyle name="Total 8 9 4 9 2" xfId="25453" xr:uid="{00000000-0005-0000-0000-00006E630000}"/>
    <cellStyle name="Total 8 9 5" xfId="25454" xr:uid="{00000000-0005-0000-0000-00006F630000}"/>
    <cellStyle name="Total 8 9 5 10" xfId="25455" xr:uid="{00000000-0005-0000-0000-000070630000}"/>
    <cellStyle name="Total 8 9 5 10 2" xfId="25456" xr:uid="{00000000-0005-0000-0000-000071630000}"/>
    <cellStyle name="Total 8 9 5 11" xfId="25457" xr:uid="{00000000-0005-0000-0000-000072630000}"/>
    <cellStyle name="Total 8 9 5 11 2" xfId="25458" xr:uid="{00000000-0005-0000-0000-000073630000}"/>
    <cellStyle name="Total 8 9 5 12" xfId="25459" xr:uid="{00000000-0005-0000-0000-000074630000}"/>
    <cellStyle name="Total 8 9 5 12 2" xfId="25460" xr:uid="{00000000-0005-0000-0000-000075630000}"/>
    <cellStyle name="Total 8 9 5 13" xfId="25461" xr:uid="{00000000-0005-0000-0000-000076630000}"/>
    <cellStyle name="Total 8 9 5 13 2" xfId="25462" xr:uid="{00000000-0005-0000-0000-000077630000}"/>
    <cellStyle name="Total 8 9 5 14" xfId="25463" xr:uid="{00000000-0005-0000-0000-000078630000}"/>
    <cellStyle name="Total 8 9 5 2" xfId="25464" xr:uid="{00000000-0005-0000-0000-000079630000}"/>
    <cellStyle name="Total 8 9 5 2 2" xfId="25465" xr:uid="{00000000-0005-0000-0000-00007A630000}"/>
    <cellStyle name="Total 8 9 5 3" xfId="25466" xr:uid="{00000000-0005-0000-0000-00007B630000}"/>
    <cellStyle name="Total 8 9 5 3 2" xfId="25467" xr:uid="{00000000-0005-0000-0000-00007C630000}"/>
    <cellStyle name="Total 8 9 5 4" xfId="25468" xr:uid="{00000000-0005-0000-0000-00007D630000}"/>
    <cellStyle name="Total 8 9 5 4 2" xfId="25469" xr:uid="{00000000-0005-0000-0000-00007E630000}"/>
    <cellStyle name="Total 8 9 5 5" xfId="25470" xr:uid="{00000000-0005-0000-0000-00007F630000}"/>
    <cellStyle name="Total 8 9 5 5 2" xfId="25471" xr:uid="{00000000-0005-0000-0000-000080630000}"/>
    <cellStyle name="Total 8 9 5 6" xfId="25472" xr:uid="{00000000-0005-0000-0000-000081630000}"/>
    <cellStyle name="Total 8 9 5 6 2" xfId="25473" xr:uid="{00000000-0005-0000-0000-000082630000}"/>
    <cellStyle name="Total 8 9 5 7" xfId="25474" xr:uid="{00000000-0005-0000-0000-000083630000}"/>
    <cellStyle name="Total 8 9 5 7 2" xfId="25475" xr:uid="{00000000-0005-0000-0000-000084630000}"/>
    <cellStyle name="Total 8 9 5 8" xfId="25476" xr:uid="{00000000-0005-0000-0000-000085630000}"/>
    <cellStyle name="Total 8 9 5 8 2" xfId="25477" xr:uid="{00000000-0005-0000-0000-000086630000}"/>
    <cellStyle name="Total 8 9 5 9" xfId="25478" xr:uid="{00000000-0005-0000-0000-000087630000}"/>
    <cellStyle name="Total 8 9 5 9 2" xfId="25479" xr:uid="{00000000-0005-0000-0000-000088630000}"/>
    <cellStyle name="Total 8 9 6" xfId="25480" xr:uid="{00000000-0005-0000-0000-000089630000}"/>
    <cellStyle name="Total 8 9 6 2" xfId="25481" xr:uid="{00000000-0005-0000-0000-00008A630000}"/>
    <cellStyle name="Total 8 9 7" xfId="25482" xr:uid="{00000000-0005-0000-0000-00008B630000}"/>
    <cellStyle name="Total 8 9 7 2" xfId="25483" xr:uid="{00000000-0005-0000-0000-00008C630000}"/>
    <cellStyle name="Total 8 9 8" xfId="25484" xr:uid="{00000000-0005-0000-0000-00008D630000}"/>
    <cellStyle name="Total 8 9 8 2" xfId="25485" xr:uid="{00000000-0005-0000-0000-00008E630000}"/>
    <cellStyle name="Total 8 9 9" xfId="25486" xr:uid="{00000000-0005-0000-0000-00008F630000}"/>
    <cellStyle name="Total 8 9 9 2" xfId="25487" xr:uid="{00000000-0005-0000-0000-000090630000}"/>
    <cellStyle name="Total 9" xfId="25488" xr:uid="{00000000-0005-0000-0000-000091630000}"/>
    <cellStyle name="Total 9 10" xfId="25489" xr:uid="{00000000-0005-0000-0000-000092630000}"/>
    <cellStyle name="Total 9 10 10" xfId="25490" xr:uid="{00000000-0005-0000-0000-000093630000}"/>
    <cellStyle name="Total 9 10 10 2" xfId="25491" xr:uid="{00000000-0005-0000-0000-000094630000}"/>
    <cellStyle name="Total 9 10 11" xfId="25492" xr:uid="{00000000-0005-0000-0000-000095630000}"/>
    <cellStyle name="Total 9 10 11 2" xfId="25493" xr:uid="{00000000-0005-0000-0000-000096630000}"/>
    <cellStyle name="Total 9 10 12" xfId="25494" xr:uid="{00000000-0005-0000-0000-000097630000}"/>
    <cellStyle name="Total 9 10 12 2" xfId="25495" xr:uid="{00000000-0005-0000-0000-000098630000}"/>
    <cellStyle name="Total 9 10 13" xfId="25496" xr:uid="{00000000-0005-0000-0000-000099630000}"/>
    <cellStyle name="Total 9 10 13 2" xfId="25497" xr:uid="{00000000-0005-0000-0000-00009A630000}"/>
    <cellStyle name="Total 9 10 14" xfId="25498" xr:uid="{00000000-0005-0000-0000-00009B630000}"/>
    <cellStyle name="Total 9 10 14 2" xfId="25499" xr:uid="{00000000-0005-0000-0000-00009C630000}"/>
    <cellStyle name="Total 9 10 15" xfId="25500" xr:uid="{00000000-0005-0000-0000-00009D630000}"/>
    <cellStyle name="Total 9 10 15 2" xfId="25501" xr:uid="{00000000-0005-0000-0000-00009E630000}"/>
    <cellStyle name="Total 9 10 16" xfId="25502" xr:uid="{00000000-0005-0000-0000-00009F630000}"/>
    <cellStyle name="Total 9 10 16 2" xfId="25503" xr:uid="{00000000-0005-0000-0000-0000A0630000}"/>
    <cellStyle name="Total 9 10 17" xfId="25504" xr:uid="{00000000-0005-0000-0000-0000A1630000}"/>
    <cellStyle name="Total 9 10 17 2" xfId="25505" xr:uid="{00000000-0005-0000-0000-0000A2630000}"/>
    <cellStyle name="Total 9 10 18" xfId="25506" xr:uid="{00000000-0005-0000-0000-0000A3630000}"/>
    <cellStyle name="Total 9 10 2" xfId="25507" xr:uid="{00000000-0005-0000-0000-0000A4630000}"/>
    <cellStyle name="Total 9 10 2 2" xfId="25508" xr:uid="{00000000-0005-0000-0000-0000A5630000}"/>
    <cellStyle name="Total 9 10 3" xfId="25509" xr:uid="{00000000-0005-0000-0000-0000A6630000}"/>
    <cellStyle name="Total 9 10 3 2" xfId="25510" xr:uid="{00000000-0005-0000-0000-0000A7630000}"/>
    <cellStyle name="Total 9 10 4" xfId="25511" xr:uid="{00000000-0005-0000-0000-0000A8630000}"/>
    <cellStyle name="Total 9 10 4 2" xfId="25512" xr:uid="{00000000-0005-0000-0000-0000A9630000}"/>
    <cellStyle name="Total 9 10 5" xfId="25513" xr:uid="{00000000-0005-0000-0000-0000AA630000}"/>
    <cellStyle name="Total 9 10 5 2" xfId="25514" xr:uid="{00000000-0005-0000-0000-0000AB630000}"/>
    <cellStyle name="Total 9 10 6" xfId="25515" xr:uid="{00000000-0005-0000-0000-0000AC630000}"/>
    <cellStyle name="Total 9 10 6 2" xfId="25516" xr:uid="{00000000-0005-0000-0000-0000AD630000}"/>
    <cellStyle name="Total 9 10 7" xfId="25517" xr:uid="{00000000-0005-0000-0000-0000AE630000}"/>
    <cellStyle name="Total 9 10 7 2" xfId="25518" xr:uid="{00000000-0005-0000-0000-0000AF630000}"/>
    <cellStyle name="Total 9 10 8" xfId="25519" xr:uid="{00000000-0005-0000-0000-0000B0630000}"/>
    <cellStyle name="Total 9 10 8 2" xfId="25520" xr:uid="{00000000-0005-0000-0000-0000B1630000}"/>
    <cellStyle name="Total 9 10 9" xfId="25521" xr:uid="{00000000-0005-0000-0000-0000B2630000}"/>
    <cellStyle name="Total 9 10 9 2" xfId="25522" xr:uid="{00000000-0005-0000-0000-0000B3630000}"/>
    <cellStyle name="Total 9 11" xfId="25523" xr:uid="{00000000-0005-0000-0000-0000B4630000}"/>
    <cellStyle name="Total 9 11 10" xfId="25524" xr:uid="{00000000-0005-0000-0000-0000B5630000}"/>
    <cellStyle name="Total 9 11 10 2" xfId="25525" xr:uid="{00000000-0005-0000-0000-0000B6630000}"/>
    <cellStyle name="Total 9 11 11" xfId="25526" xr:uid="{00000000-0005-0000-0000-0000B7630000}"/>
    <cellStyle name="Total 9 11 11 2" xfId="25527" xr:uid="{00000000-0005-0000-0000-0000B8630000}"/>
    <cellStyle name="Total 9 11 12" xfId="25528" xr:uid="{00000000-0005-0000-0000-0000B9630000}"/>
    <cellStyle name="Total 9 11 12 2" xfId="25529" xr:uid="{00000000-0005-0000-0000-0000BA630000}"/>
    <cellStyle name="Total 9 11 13" xfId="25530" xr:uid="{00000000-0005-0000-0000-0000BB630000}"/>
    <cellStyle name="Total 9 11 13 2" xfId="25531" xr:uid="{00000000-0005-0000-0000-0000BC630000}"/>
    <cellStyle name="Total 9 11 14" xfId="25532" xr:uid="{00000000-0005-0000-0000-0000BD630000}"/>
    <cellStyle name="Total 9 11 14 2" xfId="25533" xr:uid="{00000000-0005-0000-0000-0000BE630000}"/>
    <cellStyle name="Total 9 11 15" xfId="25534" xr:uid="{00000000-0005-0000-0000-0000BF630000}"/>
    <cellStyle name="Total 9 11 15 2" xfId="25535" xr:uid="{00000000-0005-0000-0000-0000C0630000}"/>
    <cellStyle name="Total 9 11 16" xfId="25536" xr:uid="{00000000-0005-0000-0000-0000C1630000}"/>
    <cellStyle name="Total 9 11 16 2" xfId="25537" xr:uid="{00000000-0005-0000-0000-0000C2630000}"/>
    <cellStyle name="Total 9 11 17" xfId="25538" xr:uid="{00000000-0005-0000-0000-0000C3630000}"/>
    <cellStyle name="Total 9 11 17 2" xfId="25539" xr:uid="{00000000-0005-0000-0000-0000C4630000}"/>
    <cellStyle name="Total 9 11 18" xfId="25540" xr:uid="{00000000-0005-0000-0000-0000C5630000}"/>
    <cellStyle name="Total 9 11 2" xfId="25541" xr:uid="{00000000-0005-0000-0000-0000C6630000}"/>
    <cellStyle name="Total 9 11 2 2" xfId="25542" xr:uid="{00000000-0005-0000-0000-0000C7630000}"/>
    <cellStyle name="Total 9 11 3" xfId="25543" xr:uid="{00000000-0005-0000-0000-0000C8630000}"/>
    <cellStyle name="Total 9 11 3 2" xfId="25544" xr:uid="{00000000-0005-0000-0000-0000C9630000}"/>
    <cellStyle name="Total 9 11 4" xfId="25545" xr:uid="{00000000-0005-0000-0000-0000CA630000}"/>
    <cellStyle name="Total 9 11 4 2" xfId="25546" xr:uid="{00000000-0005-0000-0000-0000CB630000}"/>
    <cellStyle name="Total 9 11 5" xfId="25547" xr:uid="{00000000-0005-0000-0000-0000CC630000}"/>
    <cellStyle name="Total 9 11 5 2" xfId="25548" xr:uid="{00000000-0005-0000-0000-0000CD630000}"/>
    <cellStyle name="Total 9 11 6" xfId="25549" xr:uid="{00000000-0005-0000-0000-0000CE630000}"/>
    <cellStyle name="Total 9 11 6 2" xfId="25550" xr:uid="{00000000-0005-0000-0000-0000CF630000}"/>
    <cellStyle name="Total 9 11 7" xfId="25551" xr:uid="{00000000-0005-0000-0000-0000D0630000}"/>
    <cellStyle name="Total 9 11 7 2" xfId="25552" xr:uid="{00000000-0005-0000-0000-0000D1630000}"/>
    <cellStyle name="Total 9 11 8" xfId="25553" xr:uid="{00000000-0005-0000-0000-0000D2630000}"/>
    <cellStyle name="Total 9 11 8 2" xfId="25554" xr:uid="{00000000-0005-0000-0000-0000D3630000}"/>
    <cellStyle name="Total 9 11 9" xfId="25555" xr:uid="{00000000-0005-0000-0000-0000D4630000}"/>
    <cellStyle name="Total 9 11 9 2" xfId="25556" xr:uid="{00000000-0005-0000-0000-0000D5630000}"/>
    <cellStyle name="Total 9 12" xfId="25557" xr:uid="{00000000-0005-0000-0000-0000D6630000}"/>
    <cellStyle name="Total 9 12 10" xfId="25558" xr:uid="{00000000-0005-0000-0000-0000D7630000}"/>
    <cellStyle name="Total 9 12 10 2" xfId="25559" xr:uid="{00000000-0005-0000-0000-0000D8630000}"/>
    <cellStyle name="Total 9 12 11" xfId="25560" xr:uid="{00000000-0005-0000-0000-0000D9630000}"/>
    <cellStyle name="Total 9 12 11 2" xfId="25561" xr:uid="{00000000-0005-0000-0000-0000DA630000}"/>
    <cellStyle name="Total 9 12 12" xfId="25562" xr:uid="{00000000-0005-0000-0000-0000DB630000}"/>
    <cellStyle name="Total 9 12 12 2" xfId="25563" xr:uid="{00000000-0005-0000-0000-0000DC630000}"/>
    <cellStyle name="Total 9 12 13" xfId="25564" xr:uid="{00000000-0005-0000-0000-0000DD630000}"/>
    <cellStyle name="Total 9 12 13 2" xfId="25565" xr:uid="{00000000-0005-0000-0000-0000DE630000}"/>
    <cellStyle name="Total 9 12 14" xfId="25566" xr:uid="{00000000-0005-0000-0000-0000DF630000}"/>
    <cellStyle name="Total 9 12 14 2" xfId="25567" xr:uid="{00000000-0005-0000-0000-0000E0630000}"/>
    <cellStyle name="Total 9 12 15" xfId="25568" xr:uid="{00000000-0005-0000-0000-0000E1630000}"/>
    <cellStyle name="Total 9 12 15 2" xfId="25569" xr:uid="{00000000-0005-0000-0000-0000E2630000}"/>
    <cellStyle name="Total 9 12 16" xfId="25570" xr:uid="{00000000-0005-0000-0000-0000E3630000}"/>
    <cellStyle name="Total 9 12 2" xfId="25571" xr:uid="{00000000-0005-0000-0000-0000E4630000}"/>
    <cellStyle name="Total 9 12 2 2" xfId="25572" xr:uid="{00000000-0005-0000-0000-0000E5630000}"/>
    <cellStyle name="Total 9 12 3" xfId="25573" xr:uid="{00000000-0005-0000-0000-0000E6630000}"/>
    <cellStyle name="Total 9 12 3 2" xfId="25574" xr:uid="{00000000-0005-0000-0000-0000E7630000}"/>
    <cellStyle name="Total 9 12 4" xfId="25575" xr:uid="{00000000-0005-0000-0000-0000E8630000}"/>
    <cellStyle name="Total 9 12 4 2" xfId="25576" xr:uid="{00000000-0005-0000-0000-0000E9630000}"/>
    <cellStyle name="Total 9 12 5" xfId="25577" xr:uid="{00000000-0005-0000-0000-0000EA630000}"/>
    <cellStyle name="Total 9 12 5 2" xfId="25578" xr:uid="{00000000-0005-0000-0000-0000EB630000}"/>
    <cellStyle name="Total 9 12 6" xfId="25579" xr:uid="{00000000-0005-0000-0000-0000EC630000}"/>
    <cellStyle name="Total 9 12 6 2" xfId="25580" xr:uid="{00000000-0005-0000-0000-0000ED630000}"/>
    <cellStyle name="Total 9 12 7" xfId="25581" xr:uid="{00000000-0005-0000-0000-0000EE630000}"/>
    <cellStyle name="Total 9 12 7 2" xfId="25582" xr:uid="{00000000-0005-0000-0000-0000EF630000}"/>
    <cellStyle name="Total 9 12 8" xfId="25583" xr:uid="{00000000-0005-0000-0000-0000F0630000}"/>
    <cellStyle name="Total 9 12 8 2" xfId="25584" xr:uid="{00000000-0005-0000-0000-0000F1630000}"/>
    <cellStyle name="Total 9 12 9" xfId="25585" xr:uid="{00000000-0005-0000-0000-0000F2630000}"/>
    <cellStyle name="Total 9 12 9 2" xfId="25586" xr:uid="{00000000-0005-0000-0000-0000F3630000}"/>
    <cellStyle name="Total 9 13" xfId="25587" xr:uid="{00000000-0005-0000-0000-0000F4630000}"/>
    <cellStyle name="Total 9 13 10" xfId="25588" xr:uid="{00000000-0005-0000-0000-0000F5630000}"/>
    <cellStyle name="Total 9 13 10 2" xfId="25589" xr:uid="{00000000-0005-0000-0000-0000F6630000}"/>
    <cellStyle name="Total 9 13 11" xfId="25590" xr:uid="{00000000-0005-0000-0000-0000F7630000}"/>
    <cellStyle name="Total 9 13 11 2" xfId="25591" xr:uid="{00000000-0005-0000-0000-0000F8630000}"/>
    <cellStyle name="Total 9 13 12" xfId="25592" xr:uid="{00000000-0005-0000-0000-0000F9630000}"/>
    <cellStyle name="Total 9 13 12 2" xfId="25593" xr:uid="{00000000-0005-0000-0000-0000FA630000}"/>
    <cellStyle name="Total 9 13 13" xfId="25594" xr:uid="{00000000-0005-0000-0000-0000FB630000}"/>
    <cellStyle name="Total 9 13 13 2" xfId="25595" xr:uid="{00000000-0005-0000-0000-0000FC630000}"/>
    <cellStyle name="Total 9 13 14" xfId="25596" xr:uid="{00000000-0005-0000-0000-0000FD630000}"/>
    <cellStyle name="Total 9 13 14 2" xfId="25597" xr:uid="{00000000-0005-0000-0000-0000FE630000}"/>
    <cellStyle name="Total 9 13 15" xfId="25598" xr:uid="{00000000-0005-0000-0000-0000FF630000}"/>
    <cellStyle name="Total 9 13 15 2" xfId="25599" xr:uid="{00000000-0005-0000-0000-000000640000}"/>
    <cellStyle name="Total 9 13 16" xfId="25600" xr:uid="{00000000-0005-0000-0000-000001640000}"/>
    <cellStyle name="Total 9 13 2" xfId="25601" xr:uid="{00000000-0005-0000-0000-000002640000}"/>
    <cellStyle name="Total 9 13 2 2" xfId="25602" xr:uid="{00000000-0005-0000-0000-000003640000}"/>
    <cellStyle name="Total 9 13 3" xfId="25603" xr:uid="{00000000-0005-0000-0000-000004640000}"/>
    <cellStyle name="Total 9 13 3 2" xfId="25604" xr:uid="{00000000-0005-0000-0000-000005640000}"/>
    <cellStyle name="Total 9 13 4" xfId="25605" xr:uid="{00000000-0005-0000-0000-000006640000}"/>
    <cellStyle name="Total 9 13 4 2" xfId="25606" xr:uid="{00000000-0005-0000-0000-000007640000}"/>
    <cellStyle name="Total 9 13 5" xfId="25607" xr:uid="{00000000-0005-0000-0000-000008640000}"/>
    <cellStyle name="Total 9 13 5 2" xfId="25608" xr:uid="{00000000-0005-0000-0000-000009640000}"/>
    <cellStyle name="Total 9 13 6" xfId="25609" xr:uid="{00000000-0005-0000-0000-00000A640000}"/>
    <cellStyle name="Total 9 13 6 2" xfId="25610" xr:uid="{00000000-0005-0000-0000-00000B640000}"/>
    <cellStyle name="Total 9 13 7" xfId="25611" xr:uid="{00000000-0005-0000-0000-00000C640000}"/>
    <cellStyle name="Total 9 13 7 2" xfId="25612" xr:uid="{00000000-0005-0000-0000-00000D640000}"/>
    <cellStyle name="Total 9 13 8" xfId="25613" xr:uid="{00000000-0005-0000-0000-00000E640000}"/>
    <cellStyle name="Total 9 13 8 2" xfId="25614" xr:uid="{00000000-0005-0000-0000-00000F640000}"/>
    <cellStyle name="Total 9 13 9" xfId="25615" xr:uid="{00000000-0005-0000-0000-000010640000}"/>
    <cellStyle name="Total 9 13 9 2" xfId="25616" xr:uid="{00000000-0005-0000-0000-000011640000}"/>
    <cellStyle name="Total 9 14" xfId="25617" xr:uid="{00000000-0005-0000-0000-000012640000}"/>
    <cellStyle name="Total 9 14 10" xfId="25618" xr:uid="{00000000-0005-0000-0000-000013640000}"/>
    <cellStyle name="Total 9 14 10 2" xfId="25619" xr:uid="{00000000-0005-0000-0000-000014640000}"/>
    <cellStyle name="Total 9 14 11" xfId="25620" xr:uid="{00000000-0005-0000-0000-000015640000}"/>
    <cellStyle name="Total 9 14 11 2" xfId="25621" xr:uid="{00000000-0005-0000-0000-000016640000}"/>
    <cellStyle name="Total 9 14 12" xfId="25622" xr:uid="{00000000-0005-0000-0000-000017640000}"/>
    <cellStyle name="Total 9 14 12 2" xfId="25623" xr:uid="{00000000-0005-0000-0000-000018640000}"/>
    <cellStyle name="Total 9 14 13" xfId="25624" xr:uid="{00000000-0005-0000-0000-000019640000}"/>
    <cellStyle name="Total 9 14 13 2" xfId="25625" xr:uid="{00000000-0005-0000-0000-00001A640000}"/>
    <cellStyle name="Total 9 14 14" xfId="25626" xr:uid="{00000000-0005-0000-0000-00001B640000}"/>
    <cellStyle name="Total 9 14 14 2" xfId="25627" xr:uid="{00000000-0005-0000-0000-00001C640000}"/>
    <cellStyle name="Total 9 14 15" xfId="25628" xr:uid="{00000000-0005-0000-0000-00001D640000}"/>
    <cellStyle name="Total 9 14 2" xfId="25629" xr:uid="{00000000-0005-0000-0000-00001E640000}"/>
    <cellStyle name="Total 9 14 2 2" xfId="25630" xr:uid="{00000000-0005-0000-0000-00001F640000}"/>
    <cellStyle name="Total 9 14 3" xfId="25631" xr:uid="{00000000-0005-0000-0000-000020640000}"/>
    <cellStyle name="Total 9 14 3 2" xfId="25632" xr:uid="{00000000-0005-0000-0000-000021640000}"/>
    <cellStyle name="Total 9 14 4" xfId="25633" xr:uid="{00000000-0005-0000-0000-000022640000}"/>
    <cellStyle name="Total 9 14 4 2" xfId="25634" xr:uid="{00000000-0005-0000-0000-000023640000}"/>
    <cellStyle name="Total 9 14 5" xfId="25635" xr:uid="{00000000-0005-0000-0000-000024640000}"/>
    <cellStyle name="Total 9 14 5 2" xfId="25636" xr:uid="{00000000-0005-0000-0000-000025640000}"/>
    <cellStyle name="Total 9 14 6" xfId="25637" xr:uid="{00000000-0005-0000-0000-000026640000}"/>
    <cellStyle name="Total 9 14 6 2" xfId="25638" xr:uid="{00000000-0005-0000-0000-000027640000}"/>
    <cellStyle name="Total 9 14 7" xfId="25639" xr:uid="{00000000-0005-0000-0000-000028640000}"/>
    <cellStyle name="Total 9 14 7 2" xfId="25640" xr:uid="{00000000-0005-0000-0000-000029640000}"/>
    <cellStyle name="Total 9 14 8" xfId="25641" xr:uid="{00000000-0005-0000-0000-00002A640000}"/>
    <cellStyle name="Total 9 14 8 2" xfId="25642" xr:uid="{00000000-0005-0000-0000-00002B640000}"/>
    <cellStyle name="Total 9 14 9" xfId="25643" xr:uid="{00000000-0005-0000-0000-00002C640000}"/>
    <cellStyle name="Total 9 14 9 2" xfId="25644" xr:uid="{00000000-0005-0000-0000-00002D640000}"/>
    <cellStyle name="Total 9 15" xfId="25645" xr:uid="{00000000-0005-0000-0000-00002E640000}"/>
    <cellStyle name="Total 9 15 2" xfId="25646" xr:uid="{00000000-0005-0000-0000-00002F640000}"/>
    <cellStyle name="Total 9 16" xfId="25647" xr:uid="{00000000-0005-0000-0000-000030640000}"/>
    <cellStyle name="Total 9 16 2" xfId="25648" xr:uid="{00000000-0005-0000-0000-000031640000}"/>
    <cellStyle name="Total 9 17" xfId="25649" xr:uid="{00000000-0005-0000-0000-000032640000}"/>
    <cellStyle name="Total 9 17 2" xfId="25650" xr:uid="{00000000-0005-0000-0000-000033640000}"/>
    <cellStyle name="Total 9 18" xfId="25651" xr:uid="{00000000-0005-0000-0000-000034640000}"/>
    <cellStyle name="Total 9 18 2" xfId="25652" xr:uid="{00000000-0005-0000-0000-000035640000}"/>
    <cellStyle name="Total 9 19" xfId="25653" xr:uid="{00000000-0005-0000-0000-000036640000}"/>
    <cellStyle name="Total 9 19 2" xfId="25654" xr:uid="{00000000-0005-0000-0000-000037640000}"/>
    <cellStyle name="Total 9 2" xfId="25655" xr:uid="{00000000-0005-0000-0000-000038640000}"/>
    <cellStyle name="Total 9 2 10" xfId="25656" xr:uid="{00000000-0005-0000-0000-000039640000}"/>
    <cellStyle name="Total 9 2 10 10" xfId="25657" xr:uid="{00000000-0005-0000-0000-00003A640000}"/>
    <cellStyle name="Total 9 2 10 10 2" xfId="25658" xr:uid="{00000000-0005-0000-0000-00003B640000}"/>
    <cellStyle name="Total 9 2 10 11" xfId="25659" xr:uid="{00000000-0005-0000-0000-00003C640000}"/>
    <cellStyle name="Total 9 2 10 11 2" xfId="25660" xr:uid="{00000000-0005-0000-0000-00003D640000}"/>
    <cellStyle name="Total 9 2 10 12" xfId="25661" xr:uid="{00000000-0005-0000-0000-00003E640000}"/>
    <cellStyle name="Total 9 2 10 12 2" xfId="25662" xr:uid="{00000000-0005-0000-0000-00003F640000}"/>
    <cellStyle name="Total 9 2 10 13" xfId="25663" xr:uid="{00000000-0005-0000-0000-000040640000}"/>
    <cellStyle name="Total 9 2 10 13 2" xfId="25664" xr:uid="{00000000-0005-0000-0000-000041640000}"/>
    <cellStyle name="Total 9 2 10 14" xfId="25665" xr:uid="{00000000-0005-0000-0000-000042640000}"/>
    <cellStyle name="Total 9 2 10 14 2" xfId="25666" xr:uid="{00000000-0005-0000-0000-000043640000}"/>
    <cellStyle name="Total 9 2 10 15" xfId="25667" xr:uid="{00000000-0005-0000-0000-000044640000}"/>
    <cellStyle name="Total 9 2 10 15 2" xfId="25668" xr:uid="{00000000-0005-0000-0000-000045640000}"/>
    <cellStyle name="Total 9 2 10 16" xfId="25669" xr:uid="{00000000-0005-0000-0000-000046640000}"/>
    <cellStyle name="Total 9 2 10 16 2" xfId="25670" xr:uid="{00000000-0005-0000-0000-000047640000}"/>
    <cellStyle name="Total 9 2 10 17" xfId="25671" xr:uid="{00000000-0005-0000-0000-000048640000}"/>
    <cellStyle name="Total 9 2 10 17 2" xfId="25672" xr:uid="{00000000-0005-0000-0000-000049640000}"/>
    <cellStyle name="Total 9 2 10 18" xfId="25673" xr:uid="{00000000-0005-0000-0000-00004A640000}"/>
    <cellStyle name="Total 9 2 10 2" xfId="25674" xr:uid="{00000000-0005-0000-0000-00004B640000}"/>
    <cellStyle name="Total 9 2 10 2 2" xfId="25675" xr:uid="{00000000-0005-0000-0000-00004C640000}"/>
    <cellStyle name="Total 9 2 10 3" xfId="25676" xr:uid="{00000000-0005-0000-0000-00004D640000}"/>
    <cellStyle name="Total 9 2 10 3 2" xfId="25677" xr:uid="{00000000-0005-0000-0000-00004E640000}"/>
    <cellStyle name="Total 9 2 10 4" xfId="25678" xr:uid="{00000000-0005-0000-0000-00004F640000}"/>
    <cellStyle name="Total 9 2 10 4 2" xfId="25679" xr:uid="{00000000-0005-0000-0000-000050640000}"/>
    <cellStyle name="Total 9 2 10 5" xfId="25680" xr:uid="{00000000-0005-0000-0000-000051640000}"/>
    <cellStyle name="Total 9 2 10 5 2" xfId="25681" xr:uid="{00000000-0005-0000-0000-000052640000}"/>
    <cellStyle name="Total 9 2 10 6" xfId="25682" xr:uid="{00000000-0005-0000-0000-000053640000}"/>
    <cellStyle name="Total 9 2 10 6 2" xfId="25683" xr:uid="{00000000-0005-0000-0000-000054640000}"/>
    <cellStyle name="Total 9 2 10 7" xfId="25684" xr:uid="{00000000-0005-0000-0000-000055640000}"/>
    <cellStyle name="Total 9 2 10 7 2" xfId="25685" xr:uid="{00000000-0005-0000-0000-000056640000}"/>
    <cellStyle name="Total 9 2 10 8" xfId="25686" xr:uid="{00000000-0005-0000-0000-000057640000}"/>
    <cellStyle name="Total 9 2 10 8 2" xfId="25687" xr:uid="{00000000-0005-0000-0000-000058640000}"/>
    <cellStyle name="Total 9 2 10 9" xfId="25688" xr:uid="{00000000-0005-0000-0000-000059640000}"/>
    <cellStyle name="Total 9 2 10 9 2" xfId="25689" xr:uid="{00000000-0005-0000-0000-00005A640000}"/>
    <cellStyle name="Total 9 2 11" xfId="25690" xr:uid="{00000000-0005-0000-0000-00005B640000}"/>
    <cellStyle name="Total 9 2 11 10" xfId="25691" xr:uid="{00000000-0005-0000-0000-00005C640000}"/>
    <cellStyle name="Total 9 2 11 10 2" xfId="25692" xr:uid="{00000000-0005-0000-0000-00005D640000}"/>
    <cellStyle name="Total 9 2 11 11" xfId="25693" xr:uid="{00000000-0005-0000-0000-00005E640000}"/>
    <cellStyle name="Total 9 2 11 11 2" xfId="25694" xr:uid="{00000000-0005-0000-0000-00005F640000}"/>
    <cellStyle name="Total 9 2 11 12" xfId="25695" xr:uid="{00000000-0005-0000-0000-000060640000}"/>
    <cellStyle name="Total 9 2 11 12 2" xfId="25696" xr:uid="{00000000-0005-0000-0000-000061640000}"/>
    <cellStyle name="Total 9 2 11 13" xfId="25697" xr:uid="{00000000-0005-0000-0000-000062640000}"/>
    <cellStyle name="Total 9 2 11 13 2" xfId="25698" xr:uid="{00000000-0005-0000-0000-000063640000}"/>
    <cellStyle name="Total 9 2 11 14" xfId="25699" xr:uid="{00000000-0005-0000-0000-000064640000}"/>
    <cellStyle name="Total 9 2 11 14 2" xfId="25700" xr:uid="{00000000-0005-0000-0000-000065640000}"/>
    <cellStyle name="Total 9 2 11 15" xfId="25701" xr:uid="{00000000-0005-0000-0000-000066640000}"/>
    <cellStyle name="Total 9 2 11 15 2" xfId="25702" xr:uid="{00000000-0005-0000-0000-000067640000}"/>
    <cellStyle name="Total 9 2 11 16" xfId="25703" xr:uid="{00000000-0005-0000-0000-000068640000}"/>
    <cellStyle name="Total 9 2 11 2" xfId="25704" xr:uid="{00000000-0005-0000-0000-000069640000}"/>
    <cellStyle name="Total 9 2 11 2 2" xfId="25705" xr:uid="{00000000-0005-0000-0000-00006A640000}"/>
    <cellStyle name="Total 9 2 11 3" xfId="25706" xr:uid="{00000000-0005-0000-0000-00006B640000}"/>
    <cellStyle name="Total 9 2 11 3 2" xfId="25707" xr:uid="{00000000-0005-0000-0000-00006C640000}"/>
    <cellStyle name="Total 9 2 11 4" xfId="25708" xr:uid="{00000000-0005-0000-0000-00006D640000}"/>
    <cellStyle name="Total 9 2 11 4 2" xfId="25709" xr:uid="{00000000-0005-0000-0000-00006E640000}"/>
    <cellStyle name="Total 9 2 11 5" xfId="25710" xr:uid="{00000000-0005-0000-0000-00006F640000}"/>
    <cellStyle name="Total 9 2 11 5 2" xfId="25711" xr:uid="{00000000-0005-0000-0000-000070640000}"/>
    <cellStyle name="Total 9 2 11 6" xfId="25712" xr:uid="{00000000-0005-0000-0000-000071640000}"/>
    <cellStyle name="Total 9 2 11 6 2" xfId="25713" xr:uid="{00000000-0005-0000-0000-000072640000}"/>
    <cellStyle name="Total 9 2 11 7" xfId="25714" xr:uid="{00000000-0005-0000-0000-000073640000}"/>
    <cellStyle name="Total 9 2 11 7 2" xfId="25715" xr:uid="{00000000-0005-0000-0000-000074640000}"/>
    <cellStyle name="Total 9 2 11 8" xfId="25716" xr:uid="{00000000-0005-0000-0000-000075640000}"/>
    <cellStyle name="Total 9 2 11 8 2" xfId="25717" xr:uid="{00000000-0005-0000-0000-000076640000}"/>
    <cellStyle name="Total 9 2 11 9" xfId="25718" xr:uid="{00000000-0005-0000-0000-000077640000}"/>
    <cellStyle name="Total 9 2 11 9 2" xfId="25719" xr:uid="{00000000-0005-0000-0000-000078640000}"/>
    <cellStyle name="Total 9 2 12" xfId="25720" xr:uid="{00000000-0005-0000-0000-000079640000}"/>
    <cellStyle name="Total 9 2 12 10" xfId="25721" xr:uid="{00000000-0005-0000-0000-00007A640000}"/>
    <cellStyle name="Total 9 2 12 10 2" xfId="25722" xr:uid="{00000000-0005-0000-0000-00007B640000}"/>
    <cellStyle name="Total 9 2 12 11" xfId="25723" xr:uid="{00000000-0005-0000-0000-00007C640000}"/>
    <cellStyle name="Total 9 2 12 11 2" xfId="25724" xr:uid="{00000000-0005-0000-0000-00007D640000}"/>
    <cellStyle name="Total 9 2 12 12" xfId="25725" xr:uid="{00000000-0005-0000-0000-00007E640000}"/>
    <cellStyle name="Total 9 2 12 12 2" xfId="25726" xr:uid="{00000000-0005-0000-0000-00007F640000}"/>
    <cellStyle name="Total 9 2 12 13" xfId="25727" xr:uid="{00000000-0005-0000-0000-000080640000}"/>
    <cellStyle name="Total 9 2 12 13 2" xfId="25728" xr:uid="{00000000-0005-0000-0000-000081640000}"/>
    <cellStyle name="Total 9 2 12 14" xfId="25729" xr:uid="{00000000-0005-0000-0000-000082640000}"/>
    <cellStyle name="Total 9 2 12 14 2" xfId="25730" xr:uid="{00000000-0005-0000-0000-000083640000}"/>
    <cellStyle name="Total 9 2 12 15" xfId="25731" xr:uid="{00000000-0005-0000-0000-000084640000}"/>
    <cellStyle name="Total 9 2 12 15 2" xfId="25732" xr:uid="{00000000-0005-0000-0000-000085640000}"/>
    <cellStyle name="Total 9 2 12 16" xfId="25733" xr:uid="{00000000-0005-0000-0000-000086640000}"/>
    <cellStyle name="Total 9 2 12 2" xfId="25734" xr:uid="{00000000-0005-0000-0000-000087640000}"/>
    <cellStyle name="Total 9 2 12 2 2" xfId="25735" xr:uid="{00000000-0005-0000-0000-000088640000}"/>
    <cellStyle name="Total 9 2 12 3" xfId="25736" xr:uid="{00000000-0005-0000-0000-000089640000}"/>
    <cellStyle name="Total 9 2 12 3 2" xfId="25737" xr:uid="{00000000-0005-0000-0000-00008A640000}"/>
    <cellStyle name="Total 9 2 12 4" xfId="25738" xr:uid="{00000000-0005-0000-0000-00008B640000}"/>
    <cellStyle name="Total 9 2 12 4 2" xfId="25739" xr:uid="{00000000-0005-0000-0000-00008C640000}"/>
    <cellStyle name="Total 9 2 12 5" xfId="25740" xr:uid="{00000000-0005-0000-0000-00008D640000}"/>
    <cellStyle name="Total 9 2 12 5 2" xfId="25741" xr:uid="{00000000-0005-0000-0000-00008E640000}"/>
    <cellStyle name="Total 9 2 12 6" xfId="25742" xr:uid="{00000000-0005-0000-0000-00008F640000}"/>
    <cellStyle name="Total 9 2 12 6 2" xfId="25743" xr:uid="{00000000-0005-0000-0000-000090640000}"/>
    <cellStyle name="Total 9 2 12 7" xfId="25744" xr:uid="{00000000-0005-0000-0000-000091640000}"/>
    <cellStyle name="Total 9 2 12 7 2" xfId="25745" xr:uid="{00000000-0005-0000-0000-000092640000}"/>
    <cellStyle name="Total 9 2 12 8" xfId="25746" xr:uid="{00000000-0005-0000-0000-000093640000}"/>
    <cellStyle name="Total 9 2 12 8 2" xfId="25747" xr:uid="{00000000-0005-0000-0000-000094640000}"/>
    <cellStyle name="Total 9 2 12 9" xfId="25748" xr:uid="{00000000-0005-0000-0000-000095640000}"/>
    <cellStyle name="Total 9 2 12 9 2" xfId="25749" xr:uid="{00000000-0005-0000-0000-000096640000}"/>
    <cellStyle name="Total 9 2 13" xfId="25750" xr:uid="{00000000-0005-0000-0000-000097640000}"/>
    <cellStyle name="Total 9 2 13 10" xfId="25751" xr:uid="{00000000-0005-0000-0000-000098640000}"/>
    <cellStyle name="Total 9 2 13 10 2" xfId="25752" xr:uid="{00000000-0005-0000-0000-000099640000}"/>
    <cellStyle name="Total 9 2 13 11" xfId="25753" xr:uid="{00000000-0005-0000-0000-00009A640000}"/>
    <cellStyle name="Total 9 2 13 11 2" xfId="25754" xr:uid="{00000000-0005-0000-0000-00009B640000}"/>
    <cellStyle name="Total 9 2 13 12" xfId="25755" xr:uid="{00000000-0005-0000-0000-00009C640000}"/>
    <cellStyle name="Total 9 2 13 12 2" xfId="25756" xr:uid="{00000000-0005-0000-0000-00009D640000}"/>
    <cellStyle name="Total 9 2 13 13" xfId="25757" xr:uid="{00000000-0005-0000-0000-00009E640000}"/>
    <cellStyle name="Total 9 2 13 13 2" xfId="25758" xr:uid="{00000000-0005-0000-0000-00009F640000}"/>
    <cellStyle name="Total 9 2 13 14" xfId="25759" xr:uid="{00000000-0005-0000-0000-0000A0640000}"/>
    <cellStyle name="Total 9 2 13 14 2" xfId="25760" xr:uid="{00000000-0005-0000-0000-0000A1640000}"/>
    <cellStyle name="Total 9 2 13 15" xfId="25761" xr:uid="{00000000-0005-0000-0000-0000A2640000}"/>
    <cellStyle name="Total 9 2 13 2" xfId="25762" xr:uid="{00000000-0005-0000-0000-0000A3640000}"/>
    <cellStyle name="Total 9 2 13 2 2" xfId="25763" xr:uid="{00000000-0005-0000-0000-0000A4640000}"/>
    <cellStyle name="Total 9 2 13 3" xfId="25764" xr:uid="{00000000-0005-0000-0000-0000A5640000}"/>
    <cellStyle name="Total 9 2 13 3 2" xfId="25765" xr:uid="{00000000-0005-0000-0000-0000A6640000}"/>
    <cellStyle name="Total 9 2 13 4" xfId="25766" xr:uid="{00000000-0005-0000-0000-0000A7640000}"/>
    <cellStyle name="Total 9 2 13 4 2" xfId="25767" xr:uid="{00000000-0005-0000-0000-0000A8640000}"/>
    <cellStyle name="Total 9 2 13 5" xfId="25768" xr:uid="{00000000-0005-0000-0000-0000A9640000}"/>
    <cellStyle name="Total 9 2 13 5 2" xfId="25769" xr:uid="{00000000-0005-0000-0000-0000AA640000}"/>
    <cellStyle name="Total 9 2 13 6" xfId="25770" xr:uid="{00000000-0005-0000-0000-0000AB640000}"/>
    <cellStyle name="Total 9 2 13 6 2" xfId="25771" xr:uid="{00000000-0005-0000-0000-0000AC640000}"/>
    <cellStyle name="Total 9 2 13 7" xfId="25772" xr:uid="{00000000-0005-0000-0000-0000AD640000}"/>
    <cellStyle name="Total 9 2 13 7 2" xfId="25773" xr:uid="{00000000-0005-0000-0000-0000AE640000}"/>
    <cellStyle name="Total 9 2 13 8" xfId="25774" xr:uid="{00000000-0005-0000-0000-0000AF640000}"/>
    <cellStyle name="Total 9 2 13 8 2" xfId="25775" xr:uid="{00000000-0005-0000-0000-0000B0640000}"/>
    <cellStyle name="Total 9 2 13 9" xfId="25776" xr:uid="{00000000-0005-0000-0000-0000B1640000}"/>
    <cellStyle name="Total 9 2 13 9 2" xfId="25777" xr:uid="{00000000-0005-0000-0000-0000B2640000}"/>
    <cellStyle name="Total 9 2 14" xfId="25778" xr:uid="{00000000-0005-0000-0000-0000B3640000}"/>
    <cellStyle name="Total 9 2 14 2" xfId="25779" xr:uid="{00000000-0005-0000-0000-0000B4640000}"/>
    <cellStyle name="Total 9 2 15" xfId="25780" xr:uid="{00000000-0005-0000-0000-0000B5640000}"/>
    <cellStyle name="Total 9 2 15 2" xfId="25781" xr:uid="{00000000-0005-0000-0000-0000B6640000}"/>
    <cellStyle name="Total 9 2 16" xfId="25782" xr:uid="{00000000-0005-0000-0000-0000B7640000}"/>
    <cellStyle name="Total 9 2 16 2" xfId="25783" xr:uid="{00000000-0005-0000-0000-0000B8640000}"/>
    <cellStyle name="Total 9 2 17" xfId="25784" xr:uid="{00000000-0005-0000-0000-0000B9640000}"/>
    <cellStyle name="Total 9 2 17 2" xfId="25785" xr:uid="{00000000-0005-0000-0000-0000BA640000}"/>
    <cellStyle name="Total 9 2 18" xfId="25786" xr:uid="{00000000-0005-0000-0000-0000BB640000}"/>
    <cellStyle name="Total 9 2 18 2" xfId="25787" xr:uid="{00000000-0005-0000-0000-0000BC640000}"/>
    <cellStyle name="Total 9 2 19" xfId="25788" xr:uid="{00000000-0005-0000-0000-0000BD640000}"/>
    <cellStyle name="Total 9 2 19 2" xfId="25789" xr:uid="{00000000-0005-0000-0000-0000BE640000}"/>
    <cellStyle name="Total 9 2 2" xfId="25790" xr:uid="{00000000-0005-0000-0000-0000BF640000}"/>
    <cellStyle name="Total 9 2 2 10" xfId="25791" xr:uid="{00000000-0005-0000-0000-0000C0640000}"/>
    <cellStyle name="Total 9 2 2 10 2" xfId="25792" xr:uid="{00000000-0005-0000-0000-0000C1640000}"/>
    <cellStyle name="Total 9 2 2 11" xfId="25793" xr:uid="{00000000-0005-0000-0000-0000C2640000}"/>
    <cellStyle name="Total 9 2 2 11 2" xfId="25794" xr:uid="{00000000-0005-0000-0000-0000C3640000}"/>
    <cellStyle name="Total 9 2 2 12" xfId="25795" xr:uid="{00000000-0005-0000-0000-0000C4640000}"/>
    <cellStyle name="Total 9 2 2 12 2" xfId="25796" xr:uid="{00000000-0005-0000-0000-0000C5640000}"/>
    <cellStyle name="Total 9 2 2 13" xfId="25797" xr:uid="{00000000-0005-0000-0000-0000C6640000}"/>
    <cellStyle name="Total 9 2 2 13 2" xfId="25798" xr:uid="{00000000-0005-0000-0000-0000C7640000}"/>
    <cellStyle name="Total 9 2 2 14" xfId="25799" xr:uid="{00000000-0005-0000-0000-0000C8640000}"/>
    <cellStyle name="Total 9 2 2 14 2" xfId="25800" xr:uid="{00000000-0005-0000-0000-0000C9640000}"/>
    <cellStyle name="Total 9 2 2 15" xfId="25801" xr:uid="{00000000-0005-0000-0000-0000CA640000}"/>
    <cellStyle name="Total 9 2 2 15 2" xfId="25802" xr:uid="{00000000-0005-0000-0000-0000CB640000}"/>
    <cellStyle name="Total 9 2 2 16" xfId="25803" xr:uid="{00000000-0005-0000-0000-0000CC640000}"/>
    <cellStyle name="Total 9 2 2 16 2" xfId="25804" xr:uid="{00000000-0005-0000-0000-0000CD640000}"/>
    <cellStyle name="Total 9 2 2 17" xfId="25805" xr:uid="{00000000-0005-0000-0000-0000CE640000}"/>
    <cellStyle name="Total 9 2 2 17 2" xfId="25806" xr:uid="{00000000-0005-0000-0000-0000CF640000}"/>
    <cellStyle name="Total 9 2 2 18" xfId="25807" xr:uid="{00000000-0005-0000-0000-0000D0640000}"/>
    <cellStyle name="Total 9 2 2 18 2" xfId="25808" xr:uid="{00000000-0005-0000-0000-0000D1640000}"/>
    <cellStyle name="Total 9 2 2 19" xfId="25809" xr:uid="{00000000-0005-0000-0000-0000D2640000}"/>
    <cellStyle name="Total 9 2 2 19 2" xfId="25810" xr:uid="{00000000-0005-0000-0000-0000D3640000}"/>
    <cellStyle name="Total 9 2 2 2" xfId="25811" xr:uid="{00000000-0005-0000-0000-0000D4640000}"/>
    <cellStyle name="Total 9 2 2 2 10" xfId="25812" xr:uid="{00000000-0005-0000-0000-0000D5640000}"/>
    <cellStyle name="Total 9 2 2 2 10 2" xfId="25813" xr:uid="{00000000-0005-0000-0000-0000D6640000}"/>
    <cellStyle name="Total 9 2 2 2 11" xfId="25814" xr:uid="{00000000-0005-0000-0000-0000D7640000}"/>
    <cellStyle name="Total 9 2 2 2 11 2" xfId="25815" xr:uid="{00000000-0005-0000-0000-0000D8640000}"/>
    <cellStyle name="Total 9 2 2 2 12" xfId="25816" xr:uid="{00000000-0005-0000-0000-0000D9640000}"/>
    <cellStyle name="Total 9 2 2 2 12 2" xfId="25817" xr:uid="{00000000-0005-0000-0000-0000DA640000}"/>
    <cellStyle name="Total 9 2 2 2 13" xfId="25818" xr:uid="{00000000-0005-0000-0000-0000DB640000}"/>
    <cellStyle name="Total 9 2 2 2 13 2" xfId="25819" xr:uid="{00000000-0005-0000-0000-0000DC640000}"/>
    <cellStyle name="Total 9 2 2 2 14" xfId="25820" xr:uid="{00000000-0005-0000-0000-0000DD640000}"/>
    <cellStyle name="Total 9 2 2 2 14 2" xfId="25821" xr:uid="{00000000-0005-0000-0000-0000DE640000}"/>
    <cellStyle name="Total 9 2 2 2 15" xfId="25822" xr:uid="{00000000-0005-0000-0000-0000DF640000}"/>
    <cellStyle name="Total 9 2 2 2 15 2" xfId="25823" xr:uid="{00000000-0005-0000-0000-0000E0640000}"/>
    <cellStyle name="Total 9 2 2 2 16" xfId="25824" xr:uid="{00000000-0005-0000-0000-0000E1640000}"/>
    <cellStyle name="Total 9 2 2 2 16 2" xfId="25825" xr:uid="{00000000-0005-0000-0000-0000E2640000}"/>
    <cellStyle name="Total 9 2 2 2 17" xfId="25826" xr:uid="{00000000-0005-0000-0000-0000E3640000}"/>
    <cellStyle name="Total 9 2 2 2 17 2" xfId="25827" xr:uid="{00000000-0005-0000-0000-0000E4640000}"/>
    <cellStyle name="Total 9 2 2 2 18" xfId="25828" xr:uid="{00000000-0005-0000-0000-0000E5640000}"/>
    <cellStyle name="Total 9 2 2 2 18 2" xfId="25829" xr:uid="{00000000-0005-0000-0000-0000E6640000}"/>
    <cellStyle name="Total 9 2 2 2 19" xfId="25830" xr:uid="{00000000-0005-0000-0000-0000E7640000}"/>
    <cellStyle name="Total 9 2 2 2 2" xfId="25831" xr:uid="{00000000-0005-0000-0000-0000E8640000}"/>
    <cellStyle name="Total 9 2 2 2 2 2" xfId="25832" xr:uid="{00000000-0005-0000-0000-0000E9640000}"/>
    <cellStyle name="Total 9 2 2 2 3" xfId="25833" xr:uid="{00000000-0005-0000-0000-0000EA640000}"/>
    <cellStyle name="Total 9 2 2 2 3 2" xfId="25834" xr:uid="{00000000-0005-0000-0000-0000EB640000}"/>
    <cellStyle name="Total 9 2 2 2 4" xfId="25835" xr:uid="{00000000-0005-0000-0000-0000EC640000}"/>
    <cellStyle name="Total 9 2 2 2 4 2" xfId="25836" xr:uid="{00000000-0005-0000-0000-0000ED640000}"/>
    <cellStyle name="Total 9 2 2 2 5" xfId="25837" xr:uid="{00000000-0005-0000-0000-0000EE640000}"/>
    <cellStyle name="Total 9 2 2 2 5 2" xfId="25838" xr:uid="{00000000-0005-0000-0000-0000EF640000}"/>
    <cellStyle name="Total 9 2 2 2 6" xfId="25839" xr:uid="{00000000-0005-0000-0000-0000F0640000}"/>
    <cellStyle name="Total 9 2 2 2 6 2" xfId="25840" xr:uid="{00000000-0005-0000-0000-0000F1640000}"/>
    <cellStyle name="Total 9 2 2 2 7" xfId="25841" xr:uid="{00000000-0005-0000-0000-0000F2640000}"/>
    <cellStyle name="Total 9 2 2 2 7 2" xfId="25842" xr:uid="{00000000-0005-0000-0000-0000F3640000}"/>
    <cellStyle name="Total 9 2 2 2 8" xfId="25843" xr:uid="{00000000-0005-0000-0000-0000F4640000}"/>
    <cellStyle name="Total 9 2 2 2 8 2" xfId="25844" xr:uid="{00000000-0005-0000-0000-0000F5640000}"/>
    <cellStyle name="Total 9 2 2 2 9" xfId="25845" xr:uid="{00000000-0005-0000-0000-0000F6640000}"/>
    <cellStyle name="Total 9 2 2 2 9 2" xfId="25846" xr:uid="{00000000-0005-0000-0000-0000F7640000}"/>
    <cellStyle name="Total 9 2 2 20" xfId="25847" xr:uid="{00000000-0005-0000-0000-0000F8640000}"/>
    <cellStyle name="Total 9 2 2 3" xfId="25848" xr:uid="{00000000-0005-0000-0000-0000F9640000}"/>
    <cellStyle name="Total 9 2 2 3 10" xfId="25849" xr:uid="{00000000-0005-0000-0000-0000FA640000}"/>
    <cellStyle name="Total 9 2 2 3 10 2" xfId="25850" xr:uid="{00000000-0005-0000-0000-0000FB640000}"/>
    <cellStyle name="Total 9 2 2 3 11" xfId="25851" xr:uid="{00000000-0005-0000-0000-0000FC640000}"/>
    <cellStyle name="Total 9 2 2 3 11 2" xfId="25852" xr:uid="{00000000-0005-0000-0000-0000FD640000}"/>
    <cellStyle name="Total 9 2 2 3 12" xfId="25853" xr:uid="{00000000-0005-0000-0000-0000FE640000}"/>
    <cellStyle name="Total 9 2 2 3 12 2" xfId="25854" xr:uid="{00000000-0005-0000-0000-0000FF640000}"/>
    <cellStyle name="Total 9 2 2 3 13" xfId="25855" xr:uid="{00000000-0005-0000-0000-000000650000}"/>
    <cellStyle name="Total 9 2 2 3 13 2" xfId="25856" xr:uid="{00000000-0005-0000-0000-000001650000}"/>
    <cellStyle name="Total 9 2 2 3 14" xfId="25857" xr:uid="{00000000-0005-0000-0000-000002650000}"/>
    <cellStyle name="Total 9 2 2 3 14 2" xfId="25858" xr:uid="{00000000-0005-0000-0000-000003650000}"/>
    <cellStyle name="Total 9 2 2 3 15" xfId="25859" xr:uid="{00000000-0005-0000-0000-000004650000}"/>
    <cellStyle name="Total 9 2 2 3 15 2" xfId="25860" xr:uid="{00000000-0005-0000-0000-000005650000}"/>
    <cellStyle name="Total 9 2 2 3 16" xfId="25861" xr:uid="{00000000-0005-0000-0000-000006650000}"/>
    <cellStyle name="Total 9 2 2 3 16 2" xfId="25862" xr:uid="{00000000-0005-0000-0000-000007650000}"/>
    <cellStyle name="Total 9 2 2 3 17" xfId="25863" xr:uid="{00000000-0005-0000-0000-000008650000}"/>
    <cellStyle name="Total 9 2 2 3 17 2" xfId="25864" xr:uid="{00000000-0005-0000-0000-000009650000}"/>
    <cellStyle name="Total 9 2 2 3 18" xfId="25865" xr:uid="{00000000-0005-0000-0000-00000A650000}"/>
    <cellStyle name="Total 9 2 2 3 18 2" xfId="25866" xr:uid="{00000000-0005-0000-0000-00000B650000}"/>
    <cellStyle name="Total 9 2 2 3 19" xfId="25867" xr:uid="{00000000-0005-0000-0000-00000C650000}"/>
    <cellStyle name="Total 9 2 2 3 2" xfId="25868" xr:uid="{00000000-0005-0000-0000-00000D650000}"/>
    <cellStyle name="Total 9 2 2 3 2 2" xfId="25869" xr:uid="{00000000-0005-0000-0000-00000E650000}"/>
    <cellStyle name="Total 9 2 2 3 3" xfId="25870" xr:uid="{00000000-0005-0000-0000-00000F650000}"/>
    <cellStyle name="Total 9 2 2 3 3 2" xfId="25871" xr:uid="{00000000-0005-0000-0000-000010650000}"/>
    <cellStyle name="Total 9 2 2 3 4" xfId="25872" xr:uid="{00000000-0005-0000-0000-000011650000}"/>
    <cellStyle name="Total 9 2 2 3 4 2" xfId="25873" xr:uid="{00000000-0005-0000-0000-000012650000}"/>
    <cellStyle name="Total 9 2 2 3 5" xfId="25874" xr:uid="{00000000-0005-0000-0000-000013650000}"/>
    <cellStyle name="Total 9 2 2 3 5 2" xfId="25875" xr:uid="{00000000-0005-0000-0000-000014650000}"/>
    <cellStyle name="Total 9 2 2 3 6" xfId="25876" xr:uid="{00000000-0005-0000-0000-000015650000}"/>
    <cellStyle name="Total 9 2 2 3 6 2" xfId="25877" xr:uid="{00000000-0005-0000-0000-000016650000}"/>
    <cellStyle name="Total 9 2 2 3 7" xfId="25878" xr:uid="{00000000-0005-0000-0000-000017650000}"/>
    <cellStyle name="Total 9 2 2 3 7 2" xfId="25879" xr:uid="{00000000-0005-0000-0000-000018650000}"/>
    <cellStyle name="Total 9 2 2 3 8" xfId="25880" xr:uid="{00000000-0005-0000-0000-000019650000}"/>
    <cellStyle name="Total 9 2 2 3 8 2" xfId="25881" xr:uid="{00000000-0005-0000-0000-00001A650000}"/>
    <cellStyle name="Total 9 2 2 3 9" xfId="25882" xr:uid="{00000000-0005-0000-0000-00001B650000}"/>
    <cellStyle name="Total 9 2 2 3 9 2" xfId="25883" xr:uid="{00000000-0005-0000-0000-00001C650000}"/>
    <cellStyle name="Total 9 2 2 4" xfId="25884" xr:uid="{00000000-0005-0000-0000-00001D650000}"/>
    <cellStyle name="Total 9 2 2 4 10" xfId="25885" xr:uid="{00000000-0005-0000-0000-00001E650000}"/>
    <cellStyle name="Total 9 2 2 4 10 2" xfId="25886" xr:uid="{00000000-0005-0000-0000-00001F650000}"/>
    <cellStyle name="Total 9 2 2 4 11" xfId="25887" xr:uid="{00000000-0005-0000-0000-000020650000}"/>
    <cellStyle name="Total 9 2 2 4 11 2" xfId="25888" xr:uid="{00000000-0005-0000-0000-000021650000}"/>
    <cellStyle name="Total 9 2 2 4 12" xfId="25889" xr:uid="{00000000-0005-0000-0000-000022650000}"/>
    <cellStyle name="Total 9 2 2 4 12 2" xfId="25890" xr:uid="{00000000-0005-0000-0000-000023650000}"/>
    <cellStyle name="Total 9 2 2 4 13" xfId="25891" xr:uid="{00000000-0005-0000-0000-000024650000}"/>
    <cellStyle name="Total 9 2 2 4 13 2" xfId="25892" xr:uid="{00000000-0005-0000-0000-000025650000}"/>
    <cellStyle name="Total 9 2 2 4 14" xfId="25893" xr:uid="{00000000-0005-0000-0000-000026650000}"/>
    <cellStyle name="Total 9 2 2 4 14 2" xfId="25894" xr:uid="{00000000-0005-0000-0000-000027650000}"/>
    <cellStyle name="Total 9 2 2 4 15" xfId="25895" xr:uid="{00000000-0005-0000-0000-000028650000}"/>
    <cellStyle name="Total 9 2 2 4 15 2" xfId="25896" xr:uid="{00000000-0005-0000-0000-000029650000}"/>
    <cellStyle name="Total 9 2 2 4 16" xfId="25897" xr:uid="{00000000-0005-0000-0000-00002A650000}"/>
    <cellStyle name="Total 9 2 2 4 2" xfId="25898" xr:uid="{00000000-0005-0000-0000-00002B650000}"/>
    <cellStyle name="Total 9 2 2 4 2 2" xfId="25899" xr:uid="{00000000-0005-0000-0000-00002C650000}"/>
    <cellStyle name="Total 9 2 2 4 3" xfId="25900" xr:uid="{00000000-0005-0000-0000-00002D650000}"/>
    <cellStyle name="Total 9 2 2 4 3 2" xfId="25901" xr:uid="{00000000-0005-0000-0000-00002E650000}"/>
    <cellStyle name="Total 9 2 2 4 4" xfId="25902" xr:uid="{00000000-0005-0000-0000-00002F650000}"/>
    <cellStyle name="Total 9 2 2 4 4 2" xfId="25903" xr:uid="{00000000-0005-0000-0000-000030650000}"/>
    <cellStyle name="Total 9 2 2 4 5" xfId="25904" xr:uid="{00000000-0005-0000-0000-000031650000}"/>
    <cellStyle name="Total 9 2 2 4 5 2" xfId="25905" xr:uid="{00000000-0005-0000-0000-000032650000}"/>
    <cellStyle name="Total 9 2 2 4 6" xfId="25906" xr:uid="{00000000-0005-0000-0000-000033650000}"/>
    <cellStyle name="Total 9 2 2 4 6 2" xfId="25907" xr:uid="{00000000-0005-0000-0000-000034650000}"/>
    <cellStyle name="Total 9 2 2 4 7" xfId="25908" xr:uid="{00000000-0005-0000-0000-000035650000}"/>
    <cellStyle name="Total 9 2 2 4 7 2" xfId="25909" xr:uid="{00000000-0005-0000-0000-000036650000}"/>
    <cellStyle name="Total 9 2 2 4 8" xfId="25910" xr:uid="{00000000-0005-0000-0000-000037650000}"/>
    <cellStyle name="Total 9 2 2 4 8 2" xfId="25911" xr:uid="{00000000-0005-0000-0000-000038650000}"/>
    <cellStyle name="Total 9 2 2 4 9" xfId="25912" xr:uid="{00000000-0005-0000-0000-000039650000}"/>
    <cellStyle name="Total 9 2 2 4 9 2" xfId="25913" xr:uid="{00000000-0005-0000-0000-00003A650000}"/>
    <cellStyle name="Total 9 2 2 5" xfId="25914" xr:uid="{00000000-0005-0000-0000-00003B650000}"/>
    <cellStyle name="Total 9 2 2 5 10" xfId="25915" xr:uid="{00000000-0005-0000-0000-00003C650000}"/>
    <cellStyle name="Total 9 2 2 5 10 2" xfId="25916" xr:uid="{00000000-0005-0000-0000-00003D650000}"/>
    <cellStyle name="Total 9 2 2 5 11" xfId="25917" xr:uid="{00000000-0005-0000-0000-00003E650000}"/>
    <cellStyle name="Total 9 2 2 5 11 2" xfId="25918" xr:uid="{00000000-0005-0000-0000-00003F650000}"/>
    <cellStyle name="Total 9 2 2 5 12" xfId="25919" xr:uid="{00000000-0005-0000-0000-000040650000}"/>
    <cellStyle name="Total 9 2 2 5 12 2" xfId="25920" xr:uid="{00000000-0005-0000-0000-000041650000}"/>
    <cellStyle name="Total 9 2 2 5 13" xfId="25921" xr:uid="{00000000-0005-0000-0000-000042650000}"/>
    <cellStyle name="Total 9 2 2 5 13 2" xfId="25922" xr:uid="{00000000-0005-0000-0000-000043650000}"/>
    <cellStyle name="Total 9 2 2 5 14" xfId="25923" xr:uid="{00000000-0005-0000-0000-000044650000}"/>
    <cellStyle name="Total 9 2 2 5 14 2" xfId="25924" xr:uid="{00000000-0005-0000-0000-000045650000}"/>
    <cellStyle name="Total 9 2 2 5 15" xfId="25925" xr:uid="{00000000-0005-0000-0000-000046650000}"/>
    <cellStyle name="Total 9 2 2 5 15 2" xfId="25926" xr:uid="{00000000-0005-0000-0000-000047650000}"/>
    <cellStyle name="Total 9 2 2 5 16" xfId="25927" xr:uid="{00000000-0005-0000-0000-000048650000}"/>
    <cellStyle name="Total 9 2 2 5 2" xfId="25928" xr:uid="{00000000-0005-0000-0000-000049650000}"/>
    <cellStyle name="Total 9 2 2 5 2 2" xfId="25929" xr:uid="{00000000-0005-0000-0000-00004A650000}"/>
    <cellStyle name="Total 9 2 2 5 3" xfId="25930" xr:uid="{00000000-0005-0000-0000-00004B650000}"/>
    <cellStyle name="Total 9 2 2 5 3 2" xfId="25931" xr:uid="{00000000-0005-0000-0000-00004C650000}"/>
    <cellStyle name="Total 9 2 2 5 4" xfId="25932" xr:uid="{00000000-0005-0000-0000-00004D650000}"/>
    <cellStyle name="Total 9 2 2 5 4 2" xfId="25933" xr:uid="{00000000-0005-0000-0000-00004E650000}"/>
    <cellStyle name="Total 9 2 2 5 5" xfId="25934" xr:uid="{00000000-0005-0000-0000-00004F650000}"/>
    <cellStyle name="Total 9 2 2 5 5 2" xfId="25935" xr:uid="{00000000-0005-0000-0000-000050650000}"/>
    <cellStyle name="Total 9 2 2 5 6" xfId="25936" xr:uid="{00000000-0005-0000-0000-000051650000}"/>
    <cellStyle name="Total 9 2 2 5 6 2" xfId="25937" xr:uid="{00000000-0005-0000-0000-000052650000}"/>
    <cellStyle name="Total 9 2 2 5 7" xfId="25938" xr:uid="{00000000-0005-0000-0000-000053650000}"/>
    <cellStyle name="Total 9 2 2 5 7 2" xfId="25939" xr:uid="{00000000-0005-0000-0000-000054650000}"/>
    <cellStyle name="Total 9 2 2 5 8" xfId="25940" xr:uid="{00000000-0005-0000-0000-000055650000}"/>
    <cellStyle name="Total 9 2 2 5 8 2" xfId="25941" xr:uid="{00000000-0005-0000-0000-000056650000}"/>
    <cellStyle name="Total 9 2 2 5 9" xfId="25942" xr:uid="{00000000-0005-0000-0000-000057650000}"/>
    <cellStyle name="Total 9 2 2 5 9 2" xfId="25943" xr:uid="{00000000-0005-0000-0000-000058650000}"/>
    <cellStyle name="Total 9 2 2 6" xfId="25944" xr:uid="{00000000-0005-0000-0000-000059650000}"/>
    <cellStyle name="Total 9 2 2 6 10" xfId="25945" xr:uid="{00000000-0005-0000-0000-00005A650000}"/>
    <cellStyle name="Total 9 2 2 6 10 2" xfId="25946" xr:uid="{00000000-0005-0000-0000-00005B650000}"/>
    <cellStyle name="Total 9 2 2 6 11" xfId="25947" xr:uid="{00000000-0005-0000-0000-00005C650000}"/>
    <cellStyle name="Total 9 2 2 6 11 2" xfId="25948" xr:uid="{00000000-0005-0000-0000-00005D650000}"/>
    <cellStyle name="Total 9 2 2 6 12" xfId="25949" xr:uid="{00000000-0005-0000-0000-00005E650000}"/>
    <cellStyle name="Total 9 2 2 6 12 2" xfId="25950" xr:uid="{00000000-0005-0000-0000-00005F650000}"/>
    <cellStyle name="Total 9 2 2 6 13" xfId="25951" xr:uid="{00000000-0005-0000-0000-000060650000}"/>
    <cellStyle name="Total 9 2 2 6 13 2" xfId="25952" xr:uid="{00000000-0005-0000-0000-000061650000}"/>
    <cellStyle name="Total 9 2 2 6 14" xfId="25953" xr:uid="{00000000-0005-0000-0000-000062650000}"/>
    <cellStyle name="Total 9 2 2 6 14 2" xfId="25954" xr:uid="{00000000-0005-0000-0000-000063650000}"/>
    <cellStyle name="Total 9 2 2 6 15" xfId="25955" xr:uid="{00000000-0005-0000-0000-000064650000}"/>
    <cellStyle name="Total 9 2 2 6 2" xfId="25956" xr:uid="{00000000-0005-0000-0000-000065650000}"/>
    <cellStyle name="Total 9 2 2 6 2 2" xfId="25957" xr:uid="{00000000-0005-0000-0000-000066650000}"/>
    <cellStyle name="Total 9 2 2 6 3" xfId="25958" xr:uid="{00000000-0005-0000-0000-000067650000}"/>
    <cellStyle name="Total 9 2 2 6 3 2" xfId="25959" xr:uid="{00000000-0005-0000-0000-000068650000}"/>
    <cellStyle name="Total 9 2 2 6 4" xfId="25960" xr:uid="{00000000-0005-0000-0000-000069650000}"/>
    <cellStyle name="Total 9 2 2 6 4 2" xfId="25961" xr:uid="{00000000-0005-0000-0000-00006A650000}"/>
    <cellStyle name="Total 9 2 2 6 5" xfId="25962" xr:uid="{00000000-0005-0000-0000-00006B650000}"/>
    <cellStyle name="Total 9 2 2 6 5 2" xfId="25963" xr:uid="{00000000-0005-0000-0000-00006C650000}"/>
    <cellStyle name="Total 9 2 2 6 6" xfId="25964" xr:uid="{00000000-0005-0000-0000-00006D650000}"/>
    <cellStyle name="Total 9 2 2 6 6 2" xfId="25965" xr:uid="{00000000-0005-0000-0000-00006E650000}"/>
    <cellStyle name="Total 9 2 2 6 7" xfId="25966" xr:uid="{00000000-0005-0000-0000-00006F650000}"/>
    <cellStyle name="Total 9 2 2 6 7 2" xfId="25967" xr:uid="{00000000-0005-0000-0000-000070650000}"/>
    <cellStyle name="Total 9 2 2 6 8" xfId="25968" xr:uid="{00000000-0005-0000-0000-000071650000}"/>
    <cellStyle name="Total 9 2 2 6 8 2" xfId="25969" xr:uid="{00000000-0005-0000-0000-000072650000}"/>
    <cellStyle name="Total 9 2 2 6 9" xfId="25970" xr:uid="{00000000-0005-0000-0000-000073650000}"/>
    <cellStyle name="Total 9 2 2 6 9 2" xfId="25971" xr:uid="{00000000-0005-0000-0000-000074650000}"/>
    <cellStyle name="Total 9 2 2 7" xfId="25972" xr:uid="{00000000-0005-0000-0000-000075650000}"/>
    <cellStyle name="Total 9 2 2 7 2" xfId="25973" xr:uid="{00000000-0005-0000-0000-000076650000}"/>
    <cellStyle name="Total 9 2 2 8" xfId="25974" xr:uid="{00000000-0005-0000-0000-000077650000}"/>
    <cellStyle name="Total 9 2 2 8 2" xfId="25975" xr:uid="{00000000-0005-0000-0000-000078650000}"/>
    <cellStyle name="Total 9 2 2 9" xfId="25976" xr:uid="{00000000-0005-0000-0000-000079650000}"/>
    <cellStyle name="Total 9 2 2 9 2" xfId="25977" xr:uid="{00000000-0005-0000-0000-00007A650000}"/>
    <cellStyle name="Total 9 2 20" xfId="25978" xr:uid="{00000000-0005-0000-0000-00007B650000}"/>
    <cellStyle name="Total 9 2 20 2" xfId="25979" xr:uid="{00000000-0005-0000-0000-00007C650000}"/>
    <cellStyle name="Total 9 2 21" xfId="25980" xr:uid="{00000000-0005-0000-0000-00007D650000}"/>
    <cellStyle name="Total 9 2 21 2" xfId="25981" xr:uid="{00000000-0005-0000-0000-00007E650000}"/>
    <cellStyle name="Total 9 2 22" xfId="25982" xr:uid="{00000000-0005-0000-0000-00007F650000}"/>
    <cellStyle name="Total 9 2 22 2" xfId="25983" xr:uid="{00000000-0005-0000-0000-000080650000}"/>
    <cellStyle name="Total 9 2 23" xfId="25984" xr:uid="{00000000-0005-0000-0000-000081650000}"/>
    <cellStyle name="Total 9 2 23 2" xfId="25985" xr:uid="{00000000-0005-0000-0000-000082650000}"/>
    <cellStyle name="Total 9 2 24" xfId="25986" xr:uid="{00000000-0005-0000-0000-000083650000}"/>
    <cellStyle name="Total 9 2 24 2" xfId="25987" xr:uid="{00000000-0005-0000-0000-000084650000}"/>
    <cellStyle name="Total 9 2 25" xfId="25988" xr:uid="{00000000-0005-0000-0000-000085650000}"/>
    <cellStyle name="Total 9 2 25 2" xfId="25989" xr:uid="{00000000-0005-0000-0000-000086650000}"/>
    <cellStyle name="Total 9 2 26" xfId="25990" xr:uid="{00000000-0005-0000-0000-000087650000}"/>
    <cellStyle name="Total 9 2 26 2" xfId="25991" xr:uid="{00000000-0005-0000-0000-000088650000}"/>
    <cellStyle name="Total 9 2 27" xfId="25992" xr:uid="{00000000-0005-0000-0000-000089650000}"/>
    <cellStyle name="Total 9 2 3" xfId="25993" xr:uid="{00000000-0005-0000-0000-00008A650000}"/>
    <cellStyle name="Total 9 2 3 10" xfId="25994" xr:uid="{00000000-0005-0000-0000-00008B650000}"/>
    <cellStyle name="Total 9 2 3 10 2" xfId="25995" xr:uid="{00000000-0005-0000-0000-00008C650000}"/>
    <cellStyle name="Total 9 2 3 11" xfId="25996" xr:uid="{00000000-0005-0000-0000-00008D650000}"/>
    <cellStyle name="Total 9 2 3 11 2" xfId="25997" xr:uid="{00000000-0005-0000-0000-00008E650000}"/>
    <cellStyle name="Total 9 2 3 12" xfId="25998" xr:uid="{00000000-0005-0000-0000-00008F650000}"/>
    <cellStyle name="Total 9 2 3 12 2" xfId="25999" xr:uid="{00000000-0005-0000-0000-000090650000}"/>
    <cellStyle name="Total 9 2 3 13" xfId="26000" xr:uid="{00000000-0005-0000-0000-000091650000}"/>
    <cellStyle name="Total 9 2 3 13 2" xfId="26001" xr:uid="{00000000-0005-0000-0000-000092650000}"/>
    <cellStyle name="Total 9 2 3 14" xfId="26002" xr:uid="{00000000-0005-0000-0000-000093650000}"/>
    <cellStyle name="Total 9 2 3 14 2" xfId="26003" xr:uid="{00000000-0005-0000-0000-000094650000}"/>
    <cellStyle name="Total 9 2 3 15" xfId="26004" xr:uid="{00000000-0005-0000-0000-000095650000}"/>
    <cellStyle name="Total 9 2 3 15 2" xfId="26005" xr:uid="{00000000-0005-0000-0000-000096650000}"/>
    <cellStyle name="Total 9 2 3 16" xfId="26006" xr:uid="{00000000-0005-0000-0000-000097650000}"/>
    <cellStyle name="Total 9 2 3 16 2" xfId="26007" xr:uid="{00000000-0005-0000-0000-000098650000}"/>
    <cellStyle name="Total 9 2 3 17" xfId="26008" xr:uid="{00000000-0005-0000-0000-000099650000}"/>
    <cellStyle name="Total 9 2 3 17 2" xfId="26009" xr:uid="{00000000-0005-0000-0000-00009A650000}"/>
    <cellStyle name="Total 9 2 3 18" xfId="26010" xr:uid="{00000000-0005-0000-0000-00009B650000}"/>
    <cellStyle name="Total 9 2 3 18 2" xfId="26011" xr:uid="{00000000-0005-0000-0000-00009C650000}"/>
    <cellStyle name="Total 9 2 3 19" xfId="26012" xr:uid="{00000000-0005-0000-0000-00009D650000}"/>
    <cellStyle name="Total 9 2 3 19 2" xfId="26013" xr:uid="{00000000-0005-0000-0000-00009E650000}"/>
    <cellStyle name="Total 9 2 3 2" xfId="26014" xr:uid="{00000000-0005-0000-0000-00009F650000}"/>
    <cellStyle name="Total 9 2 3 2 10" xfId="26015" xr:uid="{00000000-0005-0000-0000-0000A0650000}"/>
    <cellStyle name="Total 9 2 3 2 10 2" xfId="26016" xr:uid="{00000000-0005-0000-0000-0000A1650000}"/>
    <cellStyle name="Total 9 2 3 2 11" xfId="26017" xr:uid="{00000000-0005-0000-0000-0000A2650000}"/>
    <cellStyle name="Total 9 2 3 2 11 2" xfId="26018" xr:uid="{00000000-0005-0000-0000-0000A3650000}"/>
    <cellStyle name="Total 9 2 3 2 12" xfId="26019" xr:uid="{00000000-0005-0000-0000-0000A4650000}"/>
    <cellStyle name="Total 9 2 3 2 12 2" xfId="26020" xr:uid="{00000000-0005-0000-0000-0000A5650000}"/>
    <cellStyle name="Total 9 2 3 2 13" xfId="26021" xr:uid="{00000000-0005-0000-0000-0000A6650000}"/>
    <cellStyle name="Total 9 2 3 2 13 2" xfId="26022" xr:uid="{00000000-0005-0000-0000-0000A7650000}"/>
    <cellStyle name="Total 9 2 3 2 14" xfId="26023" xr:uid="{00000000-0005-0000-0000-0000A8650000}"/>
    <cellStyle name="Total 9 2 3 2 14 2" xfId="26024" xr:uid="{00000000-0005-0000-0000-0000A9650000}"/>
    <cellStyle name="Total 9 2 3 2 15" xfId="26025" xr:uid="{00000000-0005-0000-0000-0000AA650000}"/>
    <cellStyle name="Total 9 2 3 2 15 2" xfId="26026" xr:uid="{00000000-0005-0000-0000-0000AB650000}"/>
    <cellStyle name="Total 9 2 3 2 16" xfId="26027" xr:uid="{00000000-0005-0000-0000-0000AC650000}"/>
    <cellStyle name="Total 9 2 3 2 16 2" xfId="26028" xr:uid="{00000000-0005-0000-0000-0000AD650000}"/>
    <cellStyle name="Total 9 2 3 2 17" xfId="26029" xr:uid="{00000000-0005-0000-0000-0000AE650000}"/>
    <cellStyle name="Total 9 2 3 2 17 2" xfId="26030" xr:uid="{00000000-0005-0000-0000-0000AF650000}"/>
    <cellStyle name="Total 9 2 3 2 18" xfId="26031" xr:uid="{00000000-0005-0000-0000-0000B0650000}"/>
    <cellStyle name="Total 9 2 3 2 18 2" xfId="26032" xr:uid="{00000000-0005-0000-0000-0000B1650000}"/>
    <cellStyle name="Total 9 2 3 2 19" xfId="26033" xr:uid="{00000000-0005-0000-0000-0000B2650000}"/>
    <cellStyle name="Total 9 2 3 2 2" xfId="26034" xr:uid="{00000000-0005-0000-0000-0000B3650000}"/>
    <cellStyle name="Total 9 2 3 2 2 2" xfId="26035" xr:uid="{00000000-0005-0000-0000-0000B4650000}"/>
    <cellStyle name="Total 9 2 3 2 3" xfId="26036" xr:uid="{00000000-0005-0000-0000-0000B5650000}"/>
    <cellStyle name="Total 9 2 3 2 3 2" xfId="26037" xr:uid="{00000000-0005-0000-0000-0000B6650000}"/>
    <cellStyle name="Total 9 2 3 2 4" xfId="26038" xr:uid="{00000000-0005-0000-0000-0000B7650000}"/>
    <cellStyle name="Total 9 2 3 2 4 2" xfId="26039" xr:uid="{00000000-0005-0000-0000-0000B8650000}"/>
    <cellStyle name="Total 9 2 3 2 5" xfId="26040" xr:uid="{00000000-0005-0000-0000-0000B9650000}"/>
    <cellStyle name="Total 9 2 3 2 5 2" xfId="26041" xr:uid="{00000000-0005-0000-0000-0000BA650000}"/>
    <cellStyle name="Total 9 2 3 2 6" xfId="26042" xr:uid="{00000000-0005-0000-0000-0000BB650000}"/>
    <cellStyle name="Total 9 2 3 2 6 2" xfId="26043" xr:uid="{00000000-0005-0000-0000-0000BC650000}"/>
    <cellStyle name="Total 9 2 3 2 7" xfId="26044" xr:uid="{00000000-0005-0000-0000-0000BD650000}"/>
    <cellStyle name="Total 9 2 3 2 7 2" xfId="26045" xr:uid="{00000000-0005-0000-0000-0000BE650000}"/>
    <cellStyle name="Total 9 2 3 2 8" xfId="26046" xr:uid="{00000000-0005-0000-0000-0000BF650000}"/>
    <cellStyle name="Total 9 2 3 2 8 2" xfId="26047" xr:uid="{00000000-0005-0000-0000-0000C0650000}"/>
    <cellStyle name="Total 9 2 3 2 9" xfId="26048" xr:uid="{00000000-0005-0000-0000-0000C1650000}"/>
    <cellStyle name="Total 9 2 3 2 9 2" xfId="26049" xr:uid="{00000000-0005-0000-0000-0000C2650000}"/>
    <cellStyle name="Total 9 2 3 20" xfId="26050" xr:uid="{00000000-0005-0000-0000-0000C3650000}"/>
    <cellStyle name="Total 9 2 3 3" xfId="26051" xr:uid="{00000000-0005-0000-0000-0000C4650000}"/>
    <cellStyle name="Total 9 2 3 3 10" xfId="26052" xr:uid="{00000000-0005-0000-0000-0000C5650000}"/>
    <cellStyle name="Total 9 2 3 3 10 2" xfId="26053" xr:uid="{00000000-0005-0000-0000-0000C6650000}"/>
    <cellStyle name="Total 9 2 3 3 11" xfId="26054" xr:uid="{00000000-0005-0000-0000-0000C7650000}"/>
    <cellStyle name="Total 9 2 3 3 11 2" xfId="26055" xr:uid="{00000000-0005-0000-0000-0000C8650000}"/>
    <cellStyle name="Total 9 2 3 3 12" xfId="26056" xr:uid="{00000000-0005-0000-0000-0000C9650000}"/>
    <cellStyle name="Total 9 2 3 3 12 2" xfId="26057" xr:uid="{00000000-0005-0000-0000-0000CA650000}"/>
    <cellStyle name="Total 9 2 3 3 13" xfId="26058" xr:uid="{00000000-0005-0000-0000-0000CB650000}"/>
    <cellStyle name="Total 9 2 3 3 13 2" xfId="26059" xr:uid="{00000000-0005-0000-0000-0000CC650000}"/>
    <cellStyle name="Total 9 2 3 3 14" xfId="26060" xr:uid="{00000000-0005-0000-0000-0000CD650000}"/>
    <cellStyle name="Total 9 2 3 3 14 2" xfId="26061" xr:uid="{00000000-0005-0000-0000-0000CE650000}"/>
    <cellStyle name="Total 9 2 3 3 15" xfId="26062" xr:uid="{00000000-0005-0000-0000-0000CF650000}"/>
    <cellStyle name="Total 9 2 3 3 15 2" xfId="26063" xr:uid="{00000000-0005-0000-0000-0000D0650000}"/>
    <cellStyle name="Total 9 2 3 3 16" xfId="26064" xr:uid="{00000000-0005-0000-0000-0000D1650000}"/>
    <cellStyle name="Total 9 2 3 3 16 2" xfId="26065" xr:uid="{00000000-0005-0000-0000-0000D2650000}"/>
    <cellStyle name="Total 9 2 3 3 17" xfId="26066" xr:uid="{00000000-0005-0000-0000-0000D3650000}"/>
    <cellStyle name="Total 9 2 3 3 17 2" xfId="26067" xr:uid="{00000000-0005-0000-0000-0000D4650000}"/>
    <cellStyle name="Total 9 2 3 3 18" xfId="26068" xr:uid="{00000000-0005-0000-0000-0000D5650000}"/>
    <cellStyle name="Total 9 2 3 3 18 2" xfId="26069" xr:uid="{00000000-0005-0000-0000-0000D6650000}"/>
    <cellStyle name="Total 9 2 3 3 19" xfId="26070" xr:uid="{00000000-0005-0000-0000-0000D7650000}"/>
    <cellStyle name="Total 9 2 3 3 2" xfId="26071" xr:uid="{00000000-0005-0000-0000-0000D8650000}"/>
    <cellStyle name="Total 9 2 3 3 2 2" xfId="26072" xr:uid="{00000000-0005-0000-0000-0000D9650000}"/>
    <cellStyle name="Total 9 2 3 3 3" xfId="26073" xr:uid="{00000000-0005-0000-0000-0000DA650000}"/>
    <cellStyle name="Total 9 2 3 3 3 2" xfId="26074" xr:uid="{00000000-0005-0000-0000-0000DB650000}"/>
    <cellStyle name="Total 9 2 3 3 4" xfId="26075" xr:uid="{00000000-0005-0000-0000-0000DC650000}"/>
    <cellStyle name="Total 9 2 3 3 4 2" xfId="26076" xr:uid="{00000000-0005-0000-0000-0000DD650000}"/>
    <cellStyle name="Total 9 2 3 3 5" xfId="26077" xr:uid="{00000000-0005-0000-0000-0000DE650000}"/>
    <cellStyle name="Total 9 2 3 3 5 2" xfId="26078" xr:uid="{00000000-0005-0000-0000-0000DF650000}"/>
    <cellStyle name="Total 9 2 3 3 6" xfId="26079" xr:uid="{00000000-0005-0000-0000-0000E0650000}"/>
    <cellStyle name="Total 9 2 3 3 6 2" xfId="26080" xr:uid="{00000000-0005-0000-0000-0000E1650000}"/>
    <cellStyle name="Total 9 2 3 3 7" xfId="26081" xr:uid="{00000000-0005-0000-0000-0000E2650000}"/>
    <cellStyle name="Total 9 2 3 3 7 2" xfId="26082" xr:uid="{00000000-0005-0000-0000-0000E3650000}"/>
    <cellStyle name="Total 9 2 3 3 8" xfId="26083" xr:uid="{00000000-0005-0000-0000-0000E4650000}"/>
    <cellStyle name="Total 9 2 3 3 8 2" xfId="26084" xr:uid="{00000000-0005-0000-0000-0000E5650000}"/>
    <cellStyle name="Total 9 2 3 3 9" xfId="26085" xr:uid="{00000000-0005-0000-0000-0000E6650000}"/>
    <cellStyle name="Total 9 2 3 3 9 2" xfId="26086" xr:uid="{00000000-0005-0000-0000-0000E7650000}"/>
    <cellStyle name="Total 9 2 3 4" xfId="26087" xr:uid="{00000000-0005-0000-0000-0000E8650000}"/>
    <cellStyle name="Total 9 2 3 4 10" xfId="26088" xr:uid="{00000000-0005-0000-0000-0000E9650000}"/>
    <cellStyle name="Total 9 2 3 4 10 2" xfId="26089" xr:uid="{00000000-0005-0000-0000-0000EA650000}"/>
    <cellStyle name="Total 9 2 3 4 11" xfId="26090" xr:uid="{00000000-0005-0000-0000-0000EB650000}"/>
    <cellStyle name="Total 9 2 3 4 11 2" xfId="26091" xr:uid="{00000000-0005-0000-0000-0000EC650000}"/>
    <cellStyle name="Total 9 2 3 4 12" xfId="26092" xr:uid="{00000000-0005-0000-0000-0000ED650000}"/>
    <cellStyle name="Total 9 2 3 4 12 2" xfId="26093" xr:uid="{00000000-0005-0000-0000-0000EE650000}"/>
    <cellStyle name="Total 9 2 3 4 13" xfId="26094" xr:uid="{00000000-0005-0000-0000-0000EF650000}"/>
    <cellStyle name="Total 9 2 3 4 13 2" xfId="26095" xr:uid="{00000000-0005-0000-0000-0000F0650000}"/>
    <cellStyle name="Total 9 2 3 4 14" xfId="26096" xr:uid="{00000000-0005-0000-0000-0000F1650000}"/>
    <cellStyle name="Total 9 2 3 4 14 2" xfId="26097" xr:uid="{00000000-0005-0000-0000-0000F2650000}"/>
    <cellStyle name="Total 9 2 3 4 15" xfId="26098" xr:uid="{00000000-0005-0000-0000-0000F3650000}"/>
    <cellStyle name="Total 9 2 3 4 15 2" xfId="26099" xr:uid="{00000000-0005-0000-0000-0000F4650000}"/>
    <cellStyle name="Total 9 2 3 4 16" xfId="26100" xr:uid="{00000000-0005-0000-0000-0000F5650000}"/>
    <cellStyle name="Total 9 2 3 4 2" xfId="26101" xr:uid="{00000000-0005-0000-0000-0000F6650000}"/>
    <cellStyle name="Total 9 2 3 4 2 2" xfId="26102" xr:uid="{00000000-0005-0000-0000-0000F7650000}"/>
    <cellStyle name="Total 9 2 3 4 3" xfId="26103" xr:uid="{00000000-0005-0000-0000-0000F8650000}"/>
    <cellStyle name="Total 9 2 3 4 3 2" xfId="26104" xr:uid="{00000000-0005-0000-0000-0000F9650000}"/>
    <cellStyle name="Total 9 2 3 4 4" xfId="26105" xr:uid="{00000000-0005-0000-0000-0000FA650000}"/>
    <cellStyle name="Total 9 2 3 4 4 2" xfId="26106" xr:uid="{00000000-0005-0000-0000-0000FB650000}"/>
    <cellStyle name="Total 9 2 3 4 5" xfId="26107" xr:uid="{00000000-0005-0000-0000-0000FC650000}"/>
    <cellStyle name="Total 9 2 3 4 5 2" xfId="26108" xr:uid="{00000000-0005-0000-0000-0000FD650000}"/>
    <cellStyle name="Total 9 2 3 4 6" xfId="26109" xr:uid="{00000000-0005-0000-0000-0000FE650000}"/>
    <cellStyle name="Total 9 2 3 4 6 2" xfId="26110" xr:uid="{00000000-0005-0000-0000-0000FF650000}"/>
    <cellStyle name="Total 9 2 3 4 7" xfId="26111" xr:uid="{00000000-0005-0000-0000-000000660000}"/>
    <cellStyle name="Total 9 2 3 4 7 2" xfId="26112" xr:uid="{00000000-0005-0000-0000-000001660000}"/>
    <cellStyle name="Total 9 2 3 4 8" xfId="26113" xr:uid="{00000000-0005-0000-0000-000002660000}"/>
    <cellStyle name="Total 9 2 3 4 8 2" xfId="26114" xr:uid="{00000000-0005-0000-0000-000003660000}"/>
    <cellStyle name="Total 9 2 3 4 9" xfId="26115" xr:uid="{00000000-0005-0000-0000-000004660000}"/>
    <cellStyle name="Total 9 2 3 4 9 2" xfId="26116" xr:uid="{00000000-0005-0000-0000-000005660000}"/>
    <cellStyle name="Total 9 2 3 5" xfId="26117" xr:uid="{00000000-0005-0000-0000-000006660000}"/>
    <cellStyle name="Total 9 2 3 5 10" xfId="26118" xr:uid="{00000000-0005-0000-0000-000007660000}"/>
    <cellStyle name="Total 9 2 3 5 10 2" xfId="26119" xr:uid="{00000000-0005-0000-0000-000008660000}"/>
    <cellStyle name="Total 9 2 3 5 11" xfId="26120" xr:uid="{00000000-0005-0000-0000-000009660000}"/>
    <cellStyle name="Total 9 2 3 5 11 2" xfId="26121" xr:uid="{00000000-0005-0000-0000-00000A660000}"/>
    <cellStyle name="Total 9 2 3 5 12" xfId="26122" xr:uid="{00000000-0005-0000-0000-00000B660000}"/>
    <cellStyle name="Total 9 2 3 5 12 2" xfId="26123" xr:uid="{00000000-0005-0000-0000-00000C660000}"/>
    <cellStyle name="Total 9 2 3 5 13" xfId="26124" xr:uid="{00000000-0005-0000-0000-00000D660000}"/>
    <cellStyle name="Total 9 2 3 5 13 2" xfId="26125" xr:uid="{00000000-0005-0000-0000-00000E660000}"/>
    <cellStyle name="Total 9 2 3 5 14" xfId="26126" xr:uid="{00000000-0005-0000-0000-00000F660000}"/>
    <cellStyle name="Total 9 2 3 5 14 2" xfId="26127" xr:uid="{00000000-0005-0000-0000-000010660000}"/>
    <cellStyle name="Total 9 2 3 5 15" xfId="26128" xr:uid="{00000000-0005-0000-0000-000011660000}"/>
    <cellStyle name="Total 9 2 3 5 15 2" xfId="26129" xr:uid="{00000000-0005-0000-0000-000012660000}"/>
    <cellStyle name="Total 9 2 3 5 16" xfId="26130" xr:uid="{00000000-0005-0000-0000-000013660000}"/>
    <cellStyle name="Total 9 2 3 5 2" xfId="26131" xr:uid="{00000000-0005-0000-0000-000014660000}"/>
    <cellStyle name="Total 9 2 3 5 2 2" xfId="26132" xr:uid="{00000000-0005-0000-0000-000015660000}"/>
    <cellStyle name="Total 9 2 3 5 3" xfId="26133" xr:uid="{00000000-0005-0000-0000-000016660000}"/>
    <cellStyle name="Total 9 2 3 5 3 2" xfId="26134" xr:uid="{00000000-0005-0000-0000-000017660000}"/>
    <cellStyle name="Total 9 2 3 5 4" xfId="26135" xr:uid="{00000000-0005-0000-0000-000018660000}"/>
    <cellStyle name="Total 9 2 3 5 4 2" xfId="26136" xr:uid="{00000000-0005-0000-0000-000019660000}"/>
    <cellStyle name="Total 9 2 3 5 5" xfId="26137" xr:uid="{00000000-0005-0000-0000-00001A660000}"/>
    <cellStyle name="Total 9 2 3 5 5 2" xfId="26138" xr:uid="{00000000-0005-0000-0000-00001B660000}"/>
    <cellStyle name="Total 9 2 3 5 6" xfId="26139" xr:uid="{00000000-0005-0000-0000-00001C660000}"/>
    <cellStyle name="Total 9 2 3 5 6 2" xfId="26140" xr:uid="{00000000-0005-0000-0000-00001D660000}"/>
    <cellStyle name="Total 9 2 3 5 7" xfId="26141" xr:uid="{00000000-0005-0000-0000-00001E660000}"/>
    <cellStyle name="Total 9 2 3 5 7 2" xfId="26142" xr:uid="{00000000-0005-0000-0000-00001F660000}"/>
    <cellStyle name="Total 9 2 3 5 8" xfId="26143" xr:uid="{00000000-0005-0000-0000-000020660000}"/>
    <cellStyle name="Total 9 2 3 5 8 2" xfId="26144" xr:uid="{00000000-0005-0000-0000-000021660000}"/>
    <cellStyle name="Total 9 2 3 5 9" xfId="26145" xr:uid="{00000000-0005-0000-0000-000022660000}"/>
    <cellStyle name="Total 9 2 3 5 9 2" xfId="26146" xr:uid="{00000000-0005-0000-0000-000023660000}"/>
    <cellStyle name="Total 9 2 3 6" xfId="26147" xr:uid="{00000000-0005-0000-0000-000024660000}"/>
    <cellStyle name="Total 9 2 3 6 10" xfId="26148" xr:uid="{00000000-0005-0000-0000-000025660000}"/>
    <cellStyle name="Total 9 2 3 6 10 2" xfId="26149" xr:uid="{00000000-0005-0000-0000-000026660000}"/>
    <cellStyle name="Total 9 2 3 6 11" xfId="26150" xr:uid="{00000000-0005-0000-0000-000027660000}"/>
    <cellStyle name="Total 9 2 3 6 11 2" xfId="26151" xr:uid="{00000000-0005-0000-0000-000028660000}"/>
    <cellStyle name="Total 9 2 3 6 12" xfId="26152" xr:uid="{00000000-0005-0000-0000-000029660000}"/>
    <cellStyle name="Total 9 2 3 6 12 2" xfId="26153" xr:uid="{00000000-0005-0000-0000-00002A660000}"/>
    <cellStyle name="Total 9 2 3 6 13" xfId="26154" xr:uid="{00000000-0005-0000-0000-00002B660000}"/>
    <cellStyle name="Total 9 2 3 6 13 2" xfId="26155" xr:uid="{00000000-0005-0000-0000-00002C660000}"/>
    <cellStyle name="Total 9 2 3 6 14" xfId="26156" xr:uid="{00000000-0005-0000-0000-00002D660000}"/>
    <cellStyle name="Total 9 2 3 6 14 2" xfId="26157" xr:uid="{00000000-0005-0000-0000-00002E660000}"/>
    <cellStyle name="Total 9 2 3 6 15" xfId="26158" xr:uid="{00000000-0005-0000-0000-00002F660000}"/>
    <cellStyle name="Total 9 2 3 6 2" xfId="26159" xr:uid="{00000000-0005-0000-0000-000030660000}"/>
    <cellStyle name="Total 9 2 3 6 2 2" xfId="26160" xr:uid="{00000000-0005-0000-0000-000031660000}"/>
    <cellStyle name="Total 9 2 3 6 3" xfId="26161" xr:uid="{00000000-0005-0000-0000-000032660000}"/>
    <cellStyle name="Total 9 2 3 6 3 2" xfId="26162" xr:uid="{00000000-0005-0000-0000-000033660000}"/>
    <cellStyle name="Total 9 2 3 6 4" xfId="26163" xr:uid="{00000000-0005-0000-0000-000034660000}"/>
    <cellStyle name="Total 9 2 3 6 4 2" xfId="26164" xr:uid="{00000000-0005-0000-0000-000035660000}"/>
    <cellStyle name="Total 9 2 3 6 5" xfId="26165" xr:uid="{00000000-0005-0000-0000-000036660000}"/>
    <cellStyle name="Total 9 2 3 6 5 2" xfId="26166" xr:uid="{00000000-0005-0000-0000-000037660000}"/>
    <cellStyle name="Total 9 2 3 6 6" xfId="26167" xr:uid="{00000000-0005-0000-0000-000038660000}"/>
    <cellStyle name="Total 9 2 3 6 6 2" xfId="26168" xr:uid="{00000000-0005-0000-0000-000039660000}"/>
    <cellStyle name="Total 9 2 3 6 7" xfId="26169" xr:uid="{00000000-0005-0000-0000-00003A660000}"/>
    <cellStyle name="Total 9 2 3 6 7 2" xfId="26170" xr:uid="{00000000-0005-0000-0000-00003B660000}"/>
    <cellStyle name="Total 9 2 3 6 8" xfId="26171" xr:uid="{00000000-0005-0000-0000-00003C660000}"/>
    <cellStyle name="Total 9 2 3 6 8 2" xfId="26172" xr:uid="{00000000-0005-0000-0000-00003D660000}"/>
    <cellStyle name="Total 9 2 3 6 9" xfId="26173" xr:uid="{00000000-0005-0000-0000-00003E660000}"/>
    <cellStyle name="Total 9 2 3 6 9 2" xfId="26174" xr:uid="{00000000-0005-0000-0000-00003F660000}"/>
    <cellStyle name="Total 9 2 3 7" xfId="26175" xr:uid="{00000000-0005-0000-0000-000040660000}"/>
    <cellStyle name="Total 9 2 3 7 2" xfId="26176" xr:uid="{00000000-0005-0000-0000-000041660000}"/>
    <cellStyle name="Total 9 2 3 8" xfId="26177" xr:uid="{00000000-0005-0000-0000-000042660000}"/>
    <cellStyle name="Total 9 2 3 8 2" xfId="26178" xr:uid="{00000000-0005-0000-0000-000043660000}"/>
    <cellStyle name="Total 9 2 3 9" xfId="26179" xr:uid="{00000000-0005-0000-0000-000044660000}"/>
    <cellStyle name="Total 9 2 3 9 2" xfId="26180" xr:uid="{00000000-0005-0000-0000-000045660000}"/>
    <cellStyle name="Total 9 2 4" xfId="26181" xr:uid="{00000000-0005-0000-0000-000046660000}"/>
    <cellStyle name="Total 9 2 4 10" xfId="26182" xr:uid="{00000000-0005-0000-0000-000047660000}"/>
    <cellStyle name="Total 9 2 4 10 2" xfId="26183" xr:uid="{00000000-0005-0000-0000-000048660000}"/>
    <cellStyle name="Total 9 2 4 11" xfId="26184" xr:uid="{00000000-0005-0000-0000-000049660000}"/>
    <cellStyle name="Total 9 2 4 11 2" xfId="26185" xr:uid="{00000000-0005-0000-0000-00004A660000}"/>
    <cellStyle name="Total 9 2 4 12" xfId="26186" xr:uid="{00000000-0005-0000-0000-00004B660000}"/>
    <cellStyle name="Total 9 2 4 12 2" xfId="26187" xr:uid="{00000000-0005-0000-0000-00004C660000}"/>
    <cellStyle name="Total 9 2 4 13" xfId="26188" xr:uid="{00000000-0005-0000-0000-00004D660000}"/>
    <cellStyle name="Total 9 2 4 13 2" xfId="26189" xr:uid="{00000000-0005-0000-0000-00004E660000}"/>
    <cellStyle name="Total 9 2 4 14" xfId="26190" xr:uid="{00000000-0005-0000-0000-00004F660000}"/>
    <cellStyle name="Total 9 2 4 14 2" xfId="26191" xr:uid="{00000000-0005-0000-0000-000050660000}"/>
    <cellStyle name="Total 9 2 4 15" xfId="26192" xr:uid="{00000000-0005-0000-0000-000051660000}"/>
    <cellStyle name="Total 9 2 4 15 2" xfId="26193" xr:uid="{00000000-0005-0000-0000-000052660000}"/>
    <cellStyle name="Total 9 2 4 16" xfId="26194" xr:uid="{00000000-0005-0000-0000-000053660000}"/>
    <cellStyle name="Total 9 2 4 16 2" xfId="26195" xr:uid="{00000000-0005-0000-0000-000054660000}"/>
    <cellStyle name="Total 9 2 4 17" xfId="26196" xr:uid="{00000000-0005-0000-0000-000055660000}"/>
    <cellStyle name="Total 9 2 4 17 2" xfId="26197" xr:uid="{00000000-0005-0000-0000-000056660000}"/>
    <cellStyle name="Total 9 2 4 18" xfId="26198" xr:uid="{00000000-0005-0000-0000-000057660000}"/>
    <cellStyle name="Total 9 2 4 18 2" xfId="26199" xr:uid="{00000000-0005-0000-0000-000058660000}"/>
    <cellStyle name="Total 9 2 4 19" xfId="26200" xr:uid="{00000000-0005-0000-0000-000059660000}"/>
    <cellStyle name="Total 9 2 4 19 2" xfId="26201" xr:uid="{00000000-0005-0000-0000-00005A660000}"/>
    <cellStyle name="Total 9 2 4 2" xfId="26202" xr:uid="{00000000-0005-0000-0000-00005B660000}"/>
    <cellStyle name="Total 9 2 4 2 10" xfId="26203" xr:uid="{00000000-0005-0000-0000-00005C660000}"/>
    <cellStyle name="Total 9 2 4 2 10 2" xfId="26204" xr:uid="{00000000-0005-0000-0000-00005D660000}"/>
    <cellStyle name="Total 9 2 4 2 11" xfId="26205" xr:uid="{00000000-0005-0000-0000-00005E660000}"/>
    <cellStyle name="Total 9 2 4 2 11 2" xfId="26206" xr:uid="{00000000-0005-0000-0000-00005F660000}"/>
    <cellStyle name="Total 9 2 4 2 12" xfId="26207" xr:uid="{00000000-0005-0000-0000-000060660000}"/>
    <cellStyle name="Total 9 2 4 2 12 2" xfId="26208" xr:uid="{00000000-0005-0000-0000-000061660000}"/>
    <cellStyle name="Total 9 2 4 2 13" xfId="26209" xr:uid="{00000000-0005-0000-0000-000062660000}"/>
    <cellStyle name="Total 9 2 4 2 13 2" xfId="26210" xr:uid="{00000000-0005-0000-0000-000063660000}"/>
    <cellStyle name="Total 9 2 4 2 14" xfId="26211" xr:uid="{00000000-0005-0000-0000-000064660000}"/>
    <cellStyle name="Total 9 2 4 2 14 2" xfId="26212" xr:uid="{00000000-0005-0000-0000-000065660000}"/>
    <cellStyle name="Total 9 2 4 2 15" xfId="26213" xr:uid="{00000000-0005-0000-0000-000066660000}"/>
    <cellStyle name="Total 9 2 4 2 15 2" xfId="26214" xr:uid="{00000000-0005-0000-0000-000067660000}"/>
    <cellStyle name="Total 9 2 4 2 16" xfId="26215" xr:uid="{00000000-0005-0000-0000-000068660000}"/>
    <cellStyle name="Total 9 2 4 2 16 2" xfId="26216" xr:uid="{00000000-0005-0000-0000-000069660000}"/>
    <cellStyle name="Total 9 2 4 2 17" xfId="26217" xr:uid="{00000000-0005-0000-0000-00006A660000}"/>
    <cellStyle name="Total 9 2 4 2 17 2" xfId="26218" xr:uid="{00000000-0005-0000-0000-00006B660000}"/>
    <cellStyle name="Total 9 2 4 2 18" xfId="26219" xr:uid="{00000000-0005-0000-0000-00006C660000}"/>
    <cellStyle name="Total 9 2 4 2 18 2" xfId="26220" xr:uid="{00000000-0005-0000-0000-00006D660000}"/>
    <cellStyle name="Total 9 2 4 2 19" xfId="26221" xr:uid="{00000000-0005-0000-0000-00006E660000}"/>
    <cellStyle name="Total 9 2 4 2 2" xfId="26222" xr:uid="{00000000-0005-0000-0000-00006F660000}"/>
    <cellStyle name="Total 9 2 4 2 2 2" xfId="26223" xr:uid="{00000000-0005-0000-0000-000070660000}"/>
    <cellStyle name="Total 9 2 4 2 3" xfId="26224" xr:uid="{00000000-0005-0000-0000-000071660000}"/>
    <cellStyle name="Total 9 2 4 2 3 2" xfId="26225" xr:uid="{00000000-0005-0000-0000-000072660000}"/>
    <cellStyle name="Total 9 2 4 2 4" xfId="26226" xr:uid="{00000000-0005-0000-0000-000073660000}"/>
    <cellStyle name="Total 9 2 4 2 4 2" xfId="26227" xr:uid="{00000000-0005-0000-0000-000074660000}"/>
    <cellStyle name="Total 9 2 4 2 5" xfId="26228" xr:uid="{00000000-0005-0000-0000-000075660000}"/>
    <cellStyle name="Total 9 2 4 2 5 2" xfId="26229" xr:uid="{00000000-0005-0000-0000-000076660000}"/>
    <cellStyle name="Total 9 2 4 2 6" xfId="26230" xr:uid="{00000000-0005-0000-0000-000077660000}"/>
    <cellStyle name="Total 9 2 4 2 6 2" xfId="26231" xr:uid="{00000000-0005-0000-0000-000078660000}"/>
    <cellStyle name="Total 9 2 4 2 7" xfId="26232" xr:uid="{00000000-0005-0000-0000-000079660000}"/>
    <cellStyle name="Total 9 2 4 2 7 2" xfId="26233" xr:uid="{00000000-0005-0000-0000-00007A660000}"/>
    <cellStyle name="Total 9 2 4 2 8" xfId="26234" xr:uid="{00000000-0005-0000-0000-00007B660000}"/>
    <cellStyle name="Total 9 2 4 2 8 2" xfId="26235" xr:uid="{00000000-0005-0000-0000-00007C660000}"/>
    <cellStyle name="Total 9 2 4 2 9" xfId="26236" xr:uid="{00000000-0005-0000-0000-00007D660000}"/>
    <cellStyle name="Total 9 2 4 2 9 2" xfId="26237" xr:uid="{00000000-0005-0000-0000-00007E660000}"/>
    <cellStyle name="Total 9 2 4 20" xfId="26238" xr:uid="{00000000-0005-0000-0000-00007F660000}"/>
    <cellStyle name="Total 9 2 4 3" xfId="26239" xr:uid="{00000000-0005-0000-0000-000080660000}"/>
    <cellStyle name="Total 9 2 4 3 10" xfId="26240" xr:uid="{00000000-0005-0000-0000-000081660000}"/>
    <cellStyle name="Total 9 2 4 3 10 2" xfId="26241" xr:uid="{00000000-0005-0000-0000-000082660000}"/>
    <cellStyle name="Total 9 2 4 3 11" xfId="26242" xr:uid="{00000000-0005-0000-0000-000083660000}"/>
    <cellStyle name="Total 9 2 4 3 11 2" xfId="26243" xr:uid="{00000000-0005-0000-0000-000084660000}"/>
    <cellStyle name="Total 9 2 4 3 12" xfId="26244" xr:uid="{00000000-0005-0000-0000-000085660000}"/>
    <cellStyle name="Total 9 2 4 3 12 2" xfId="26245" xr:uid="{00000000-0005-0000-0000-000086660000}"/>
    <cellStyle name="Total 9 2 4 3 13" xfId="26246" xr:uid="{00000000-0005-0000-0000-000087660000}"/>
    <cellStyle name="Total 9 2 4 3 13 2" xfId="26247" xr:uid="{00000000-0005-0000-0000-000088660000}"/>
    <cellStyle name="Total 9 2 4 3 14" xfId="26248" xr:uid="{00000000-0005-0000-0000-000089660000}"/>
    <cellStyle name="Total 9 2 4 3 14 2" xfId="26249" xr:uid="{00000000-0005-0000-0000-00008A660000}"/>
    <cellStyle name="Total 9 2 4 3 15" xfId="26250" xr:uid="{00000000-0005-0000-0000-00008B660000}"/>
    <cellStyle name="Total 9 2 4 3 15 2" xfId="26251" xr:uid="{00000000-0005-0000-0000-00008C660000}"/>
    <cellStyle name="Total 9 2 4 3 16" xfId="26252" xr:uid="{00000000-0005-0000-0000-00008D660000}"/>
    <cellStyle name="Total 9 2 4 3 16 2" xfId="26253" xr:uid="{00000000-0005-0000-0000-00008E660000}"/>
    <cellStyle name="Total 9 2 4 3 17" xfId="26254" xr:uid="{00000000-0005-0000-0000-00008F660000}"/>
    <cellStyle name="Total 9 2 4 3 17 2" xfId="26255" xr:uid="{00000000-0005-0000-0000-000090660000}"/>
    <cellStyle name="Total 9 2 4 3 18" xfId="26256" xr:uid="{00000000-0005-0000-0000-000091660000}"/>
    <cellStyle name="Total 9 2 4 3 2" xfId="26257" xr:uid="{00000000-0005-0000-0000-000092660000}"/>
    <cellStyle name="Total 9 2 4 3 2 2" xfId="26258" xr:uid="{00000000-0005-0000-0000-000093660000}"/>
    <cellStyle name="Total 9 2 4 3 3" xfId="26259" xr:uid="{00000000-0005-0000-0000-000094660000}"/>
    <cellStyle name="Total 9 2 4 3 3 2" xfId="26260" xr:uid="{00000000-0005-0000-0000-000095660000}"/>
    <cellStyle name="Total 9 2 4 3 4" xfId="26261" xr:uid="{00000000-0005-0000-0000-000096660000}"/>
    <cellStyle name="Total 9 2 4 3 4 2" xfId="26262" xr:uid="{00000000-0005-0000-0000-000097660000}"/>
    <cellStyle name="Total 9 2 4 3 5" xfId="26263" xr:uid="{00000000-0005-0000-0000-000098660000}"/>
    <cellStyle name="Total 9 2 4 3 5 2" xfId="26264" xr:uid="{00000000-0005-0000-0000-000099660000}"/>
    <cellStyle name="Total 9 2 4 3 6" xfId="26265" xr:uid="{00000000-0005-0000-0000-00009A660000}"/>
    <cellStyle name="Total 9 2 4 3 6 2" xfId="26266" xr:uid="{00000000-0005-0000-0000-00009B660000}"/>
    <cellStyle name="Total 9 2 4 3 7" xfId="26267" xr:uid="{00000000-0005-0000-0000-00009C660000}"/>
    <cellStyle name="Total 9 2 4 3 7 2" xfId="26268" xr:uid="{00000000-0005-0000-0000-00009D660000}"/>
    <cellStyle name="Total 9 2 4 3 8" xfId="26269" xr:uid="{00000000-0005-0000-0000-00009E660000}"/>
    <cellStyle name="Total 9 2 4 3 8 2" xfId="26270" xr:uid="{00000000-0005-0000-0000-00009F660000}"/>
    <cellStyle name="Total 9 2 4 3 9" xfId="26271" xr:uid="{00000000-0005-0000-0000-0000A0660000}"/>
    <cellStyle name="Total 9 2 4 3 9 2" xfId="26272" xr:uid="{00000000-0005-0000-0000-0000A1660000}"/>
    <cellStyle name="Total 9 2 4 4" xfId="26273" xr:uid="{00000000-0005-0000-0000-0000A2660000}"/>
    <cellStyle name="Total 9 2 4 4 10" xfId="26274" xr:uid="{00000000-0005-0000-0000-0000A3660000}"/>
    <cellStyle name="Total 9 2 4 4 10 2" xfId="26275" xr:uid="{00000000-0005-0000-0000-0000A4660000}"/>
    <cellStyle name="Total 9 2 4 4 11" xfId="26276" xr:uid="{00000000-0005-0000-0000-0000A5660000}"/>
    <cellStyle name="Total 9 2 4 4 11 2" xfId="26277" xr:uid="{00000000-0005-0000-0000-0000A6660000}"/>
    <cellStyle name="Total 9 2 4 4 12" xfId="26278" xr:uid="{00000000-0005-0000-0000-0000A7660000}"/>
    <cellStyle name="Total 9 2 4 4 12 2" xfId="26279" xr:uid="{00000000-0005-0000-0000-0000A8660000}"/>
    <cellStyle name="Total 9 2 4 4 13" xfId="26280" xr:uid="{00000000-0005-0000-0000-0000A9660000}"/>
    <cellStyle name="Total 9 2 4 4 13 2" xfId="26281" xr:uid="{00000000-0005-0000-0000-0000AA660000}"/>
    <cellStyle name="Total 9 2 4 4 14" xfId="26282" xr:uid="{00000000-0005-0000-0000-0000AB660000}"/>
    <cellStyle name="Total 9 2 4 4 14 2" xfId="26283" xr:uid="{00000000-0005-0000-0000-0000AC660000}"/>
    <cellStyle name="Total 9 2 4 4 15" xfId="26284" xr:uid="{00000000-0005-0000-0000-0000AD660000}"/>
    <cellStyle name="Total 9 2 4 4 15 2" xfId="26285" xr:uid="{00000000-0005-0000-0000-0000AE660000}"/>
    <cellStyle name="Total 9 2 4 4 16" xfId="26286" xr:uid="{00000000-0005-0000-0000-0000AF660000}"/>
    <cellStyle name="Total 9 2 4 4 2" xfId="26287" xr:uid="{00000000-0005-0000-0000-0000B0660000}"/>
    <cellStyle name="Total 9 2 4 4 2 2" xfId="26288" xr:uid="{00000000-0005-0000-0000-0000B1660000}"/>
    <cellStyle name="Total 9 2 4 4 3" xfId="26289" xr:uid="{00000000-0005-0000-0000-0000B2660000}"/>
    <cellStyle name="Total 9 2 4 4 3 2" xfId="26290" xr:uid="{00000000-0005-0000-0000-0000B3660000}"/>
    <cellStyle name="Total 9 2 4 4 4" xfId="26291" xr:uid="{00000000-0005-0000-0000-0000B4660000}"/>
    <cellStyle name="Total 9 2 4 4 4 2" xfId="26292" xr:uid="{00000000-0005-0000-0000-0000B5660000}"/>
    <cellStyle name="Total 9 2 4 4 5" xfId="26293" xr:uid="{00000000-0005-0000-0000-0000B6660000}"/>
    <cellStyle name="Total 9 2 4 4 5 2" xfId="26294" xr:uid="{00000000-0005-0000-0000-0000B7660000}"/>
    <cellStyle name="Total 9 2 4 4 6" xfId="26295" xr:uid="{00000000-0005-0000-0000-0000B8660000}"/>
    <cellStyle name="Total 9 2 4 4 6 2" xfId="26296" xr:uid="{00000000-0005-0000-0000-0000B9660000}"/>
    <cellStyle name="Total 9 2 4 4 7" xfId="26297" xr:uid="{00000000-0005-0000-0000-0000BA660000}"/>
    <cellStyle name="Total 9 2 4 4 7 2" xfId="26298" xr:uid="{00000000-0005-0000-0000-0000BB660000}"/>
    <cellStyle name="Total 9 2 4 4 8" xfId="26299" xr:uid="{00000000-0005-0000-0000-0000BC660000}"/>
    <cellStyle name="Total 9 2 4 4 8 2" xfId="26300" xr:uid="{00000000-0005-0000-0000-0000BD660000}"/>
    <cellStyle name="Total 9 2 4 4 9" xfId="26301" xr:uid="{00000000-0005-0000-0000-0000BE660000}"/>
    <cellStyle name="Total 9 2 4 4 9 2" xfId="26302" xr:uid="{00000000-0005-0000-0000-0000BF660000}"/>
    <cellStyle name="Total 9 2 4 5" xfId="26303" xr:uid="{00000000-0005-0000-0000-0000C0660000}"/>
    <cellStyle name="Total 9 2 4 5 10" xfId="26304" xr:uid="{00000000-0005-0000-0000-0000C1660000}"/>
    <cellStyle name="Total 9 2 4 5 10 2" xfId="26305" xr:uid="{00000000-0005-0000-0000-0000C2660000}"/>
    <cellStyle name="Total 9 2 4 5 11" xfId="26306" xr:uid="{00000000-0005-0000-0000-0000C3660000}"/>
    <cellStyle name="Total 9 2 4 5 11 2" xfId="26307" xr:uid="{00000000-0005-0000-0000-0000C4660000}"/>
    <cellStyle name="Total 9 2 4 5 12" xfId="26308" xr:uid="{00000000-0005-0000-0000-0000C5660000}"/>
    <cellStyle name="Total 9 2 4 5 12 2" xfId="26309" xr:uid="{00000000-0005-0000-0000-0000C6660000}"/>
    <cellStyle name="Total 9 2 4 5 13" xfId="26310" xr:uid="{00000000-0005-0000-0000-0000C7660000}"/>
    <cellStyle name="Total 9 2 4 5 13 2" xfId="26311" xr:uid="{00000000-0005-0000-0000-0000C8660000}"/>
    <cellStyle name="Total 9 2 4 5 14" xfId="26312" xr:uid="{00000000-0005-0000-0000-0000C9660000}"/>
    <cellStyle name="Total 9 2 4 5 14 2" xfId="26313" xr:uid="{00000000-0005-0000-0000-0000CA660000}"/>
    <cellStyle name="Total 9 2 4 5 15" xfId="26314" xr:uid="{00000000-0005-0000-0000-0000CB660000}"/>
    <cellStyle name="Total 9 2 4 5 15 2" xfId="26315" xr:uid="{00000000-0005-0000-0000-0000CC660000}"/>
    <cellStyle name="Total 9 2 4 5 16" xfId="26316" xr:uid="{00000000-0005-0000-0000-0000CD660000}"/>
    <cellStyle name="Total 9 2 4 5 2" xfId="26317" xr:uid="{00000000-0005-0000-0000-0000CE660000}"/>
    <cellStyle name="Total 9 2 4 5 2 2" xfId="26318" xr:uid="{00000000-0005-0000-0000-0000CF660000}"/>
    <cellStyle name="Total 9 2 4 5 3" xfId="26319" xr:uid="{00000000-0005-0000-0000-0000D0660000}"/>
    <cellStyle name="Total 9 2 4 5 3 2" xfId="26320" xr:uid="{00000000-0005-0000-0000-0000D1660000}"/>
    <cellStyle name="Total 9 2 4 5 4" xfId="26321" xr:uid="{00000000-0005-0000-0000-0000D2660000}"/>
    <cellStyle name="Total 9 2 4 5 4 2" xfId="26322" xr:uid="{00000000-0005-0000-0000-0000D3660000}"/>
    <cellStyle name="Total 9 2 4 5 5" xfId="26323" xr:uid="{00000000-0005-0000-0000-0000D4660000}"/>
    <cellStyle name="Total 9 2 4 5 5 2" xfId="26324" xr:uid="{00000000-0005-0000-0000-0000D5660000}"/>
    <cellStyle name="Total 9 2 4 5 6" xfId="26325" xr:uid="{00000000-0005-0000-0000-0000D6660000}"/>
    <cellStyle name="Total 9 2 4 5 6 2" xfId="26326" xr:uid="{00000000-0005-0000-0000-0000D7660000}"/>
    <cellStyle name="Total 9 2 4 5 7" xfId="26327" xr:uid="{00000000-0005-0000-0000-0000D8660000}"/>
    <cellStyle name="Total 9 2 4 5 7 2" xfId="26328" xr:uid="{00000000-0005-0000-0000-0000D9660000}"/>
    <cellStyle name="Total 9 2 4 5 8" xfId="26329" xr:uid="{00000000-0005-0000-0000-0000DA660000}"/>
    <cellStyle name="Total 9 2 4 5 8 2" xfId="26330" xr:uid="{00000000-0005-0000-0000-0000DB660000}"/>
    <cellStyle name="Total 9 2 4 5 9" xfId="26331" xr:uid="{00000000-0005-0000-0000-0000DC660000}"/>
    <cellStyle name="Total 9 2 4 5 9 2" xfId="26332" xr:uid="{00000000-0005-0000-0000-0000DD660000}"/>
    <cellStyle name="Total 9 2 4 6" xfId="26333" xr:uid="{00000000-0005-0000-0000-0000DE660000}"/>
    <cellStyle name="Total 9 2 4 6 10" xfId="26334" xr:uid="{00000000-0005-0000-0000-0000DF660000}"/>
    <cellStyle name="Total 9 2 4 6 10 2" xfId="26335" xr:uid="{00000000-0005-0000-0000-0000E0660000}"/>
    <cellStyle name="Total 9 2 4 6 11" xfId="26336" xr:uid="{00000000-0005-0000-0000-0000E1660000}"/>
    <cellStyle name="Total 9 2 4 6 11 2" xfId="26337" xr:uid="{00000000-0005-0000-0000-0000E2660000}"/>
    <cellStyle name="Total 9 2 4 6 12" xfId="26338" xr:uid="{00000000-0005-0000-0000-0000E3660000}"/>
    <cellStyle name="Total 9 2 4 6 12 2" xfId="26339" xr:uid="{00000000-0005-0000-0000-0000E4660000}"/>
    <cellStyle name="Total 9 2 4 6 13" xfId="26340" xr:uid="{00000000-0005-0000-0000-0000E5660000}"/>
    <cellStyle name="Total 9 2 4 6 13 2" xfId="26341" xr:uid="{00000000-0005-0000-0000-0000E6660000}"/>
    <cellStyle name="Total 9 2 4 6 14" xfId="26342" xr:uid="{00000000-0005-0000-0000-0000E7660000}"/>
    <cellStyle name="Total 9 2 4 6 14 2" xfId="26343" xr:uid="{00000000-0005-0000-0000-0000E8660000}"/>
    <cellStyle name="Total 9 2 4 6 15" xfId="26344" xr:uid="{00000000-0005-0000-0000-0000E9660000}"/>
    <cellStyle name="Total 9 2 4 6 2" xfId="26345" xr:uid="{00000000-0005-0000-0000-0000EA660000}"/>
    <cellStyle name="Total 9 2 4 6 2 2" xfId="26346" xr:uid="{00000000-0005-0000-0000-0000EB660000}"/>
    <cellStyle name="Total 9 2 4 6 3" xfId="26347" xr:uid="{00000000-0005-0000-0000-0000EC660000}"/>
    <cellStyle name="Total 9 2 4 6 3 2" xfId="26348" xr:uid="{00000000-0005-0000-0000-0000ED660000}"/>
    <cellStyle name="Total 9 2 4 6 4" xfId="26349" xr:uid="{00000000-0005-0000-0000-0000EE660000}"/>
    <cellStyle name="Total 9 2 4 6 4 2" xfId="26350" xr:uid="{00000000-0005-0000-0000-0000EF660000}"/>
    <cellStyle name="Total 9 2 4 6 5" xfId="26351" xr:uid="{00000000-0005-0000-0000-0000F0660000}"/>
    <cellStyle name="Total 9 2 4 6 5 2" xfId="26352" xr:uid="{00000000-0005-0000-0000-0000F1660000}"/>
    <cellStyle name="Total 9 2 4 6 6" xfId="26353" xr:uid="{00000000-0005-0000-0000-0000F2660000}"/>
    <cellStyle name="Total 9 2 4 6 6 2" xfId="26354" xr:uid="{00000000-0005-0000-0000-0000F3660000}"/>
    <cellStyle name="Total 9 2 4 6 7" xfId="26355" xr:uid="{00000000-0005-0000-0000-0000F4660000}"/>
    <cellStyle name="Total 9 2 4 6 7 2" xfId="26356" xr:uid="{00000000-0005-0000-0000-0000F5660000}"/>
    <cellStyle name="Total 9 2 4 6 8" xfId="26357" xr:uid="{00000000-0005-0000-0000-0000F6660000}"/>
    <cellStyle name="Total 9 2 4 6 8 2" xfId="26358" xr:uid="{00000000-0005-0000-0000-0000F7660000}"/>
    <cellStyle name="Total 9 2 4 6 9" xfId="26359" xr:uid="{00000000-0005-0000-0000-0000F8660000}"/>
    <cellStyle name="Total 9 2 4 6 9 2" xfId="26360" xr:uid="{00000000-0005-0000-0000-0000F9660000}"/>
    <cellStyle name="Total 9 2 4 7" xfId="26361" xr:uid="{00000000-0005-0000-0000-0000FA660000}"/>
    <cellStyle name="Total 9 2 4 7 2" xfId="26362" xr:uid="{00000000-0005-0000-0000-0000FB660000}"/>
    <cellStyle name="Total 9 2 4 8" xfId="26363" xr:uid="{00000000-0005-0000-0000-0000FC660000}"/>
    <cellStyle name="Total 9 2 4 8 2" xfId="26364" xr:uid="{00000000-0005-0000-0000-0000FD660000}"/>
    <cellStyle name="Total 9 2 4 9" xfId="26365" xr:uid="{00000000-0005-0000-0000-0000FE660000}"/>
    <cellStyle name="Total 9 2 4 9 2" xfId="26366" xr:uid="{00000000-0005-0000-0000-0000FF660000}"/>
    <cellStyle name="Total 9 2 5" xfId="26367" xr:uid="{00000000-0005-0000-0000-000000670000}"/>
    <cellStyle name="Total 9 2 5 10" xfId="26368" xr:uid="{00000000-0005-0000-0000-000001670000}"/>
    <cellStyle name="Total 9 2 5 10 2" xfId="26369" xr:uid="{00000000-0005-0000-0000-000002670000}"/>
    <cellStyle name="Total 9 2 5 11" xfId="26370" xr:uid="{00000000-0005-0000-0000-000003670000}"/>
    <cellStyle name="Total 9 2 5 11 2" xfId="26371" xr:uid="{00000000-0005-0000-0000-000004670000}"/>
    <cellStyle name="Total 9 2 5 12" xfId="26372" xr:uid="{00000000-0005-0000-0000-000005670000}"/>
    <cellStyle name="Total 9 2 5 12 2" xfId="26373" xr:uid="{00000000-0005-0000-0000-000006670000}"/>
    <cellStyle name="Total 9 2 5 13" xfId="26374" xr:uid="{00000000-0005-0000-0000-000007670000}"/>
    <cellStyle name="Total 9 2 5 13 2" xfId="26375" xr:uid="{00000000-0005-0000-0000-000008670000}"/>
    <cellStyle name="Total 9 2 5 14" xfId="26376" xr:uid="{00000000-0005-0000-0000-000009670000}"/>
    <cellStyle name="Total 9 2 5 14 2" xfId="26377" xr:uid="{00000000-0005-0000-0000-00000A670000}"/>
    <cellStyle name="Total 9 2 5 15" xfId="26378" xr:uid="{00000000-0005-0000-0000-00000B670000}"/>
    <cellStyle name="Total 9 2 5 15 2" xfId="26379" xr:uid="{00000000-0005-0000-0000-00000C670000}"/>
    <cellStyle name="Total 9 2 5 16" xfId="26380" xr:uid="{00000000-0005-0000-0000-00000D670000}"/>
    <cellStyle name="Total 9 2 5 16 2" xfId="26381" xr:uid="{00000000-0005-0000-0000-00000E670000}"/>
    <cellStyle name="Total 9 2 5 17" xfId="26382" xr:uid="{00000000-0005-0000-0000-00000F670000}"/>
    <cellStyle name="Total 9 2 5 17 2" xfId="26383" xr:uid="{00000000-0005-0000-0000-000010670000}"/>
    <cellStyle name="Total 9 2 5 18" xfId="26384" xr:uid="{00000000-0005-0000-0000-000011670000}"/>
    <cellStyle name="Total 9 2 5 18 2" xfId="26385" xr:uid="{00000000-0005-0000-0000-000012670000}"/>
    <cellStyle name="Total 9 2 5 19" xfId="26386" xr:uid="{00000000-0005-0000-0000-000013670000}"/>
    <cellStyle name="Total 9 2 5 2" xfId="26387" xr:uid="{00000000-0005-0000-0000-000014670000}"/>
    <cellStyle name="Total 9 2 5 2 10" xfId="26388" xr:uid="{00000000-0005-0000-0000-000015670000}"/>
    <cellStyle name="Total 9 2 5 2 10 2" xfId="26389" xr:uid="{00000000-0005-0000-0000-000016670000}"/>
    <cellStyle name="Total 9 2 5 2 11" xfId="26390" xr:uid="{00000000-0005-0000-0000-000017670000}"/>
    <cellStyle name="Total 9 2 5 2 11 2" xfId="26391" xr:uid="{00000000-0005-0000-0000-000018670000}"/>
    <cellStyle name="Total 9 2 5 2 12" xfId="26392" xr:uid="{00000000-0005-0000-0000-000019670000}"/>
    <cellStyle name="Total 9 2 5 2 12 2" xfId="26393" xr:uid="{00000000-0005-0000-0000-00001A670000}"/>
    <cellStyle name="Total 9 2 5 2 13" xfId="26394" xr:uid="{00000000-0005-0000-0000-00001B670000}"/>
    <cellStyle name="Total 9 2 5 2 13 2" xfId="26395" xr:uid="{00000000-0005-0000-0000-00001C670000}"/>
    <cellStyle name="Total 9 2 5 2 14" xfId="26396" xr:uid="{00000000-0005-0000-0000-00001D670000}"/>
    <cellStyle name="Total 9 2 5 2 14 2" xfId="26397" xr:uid="{00000000-0005-0000-0000-00001E670000}"/>
    <cellStyle name="Total 9 2 5 2 15" xfId="26398" xr:uid="{00000000-0005-0000-0000-00001F670000}"/>
    <cellStyle name="Total 9 2 5 2 15 2" xfId="26399" xr:uid="{00000000-0005-0000-0000-000020670000}"/>
    <cellStyle name="Total 9 2 5 2 16" xfId="26400" xr:uid="{00000000-0005-0000-0000-000021670000}"/>
    <cellStyle name="Total 9 2 5 2 16 2" xfId="26401" xr:uid="{00000000-0005-0000-0000-000022670000}"/>
    <cellStyle name="Total 9 2 5 2 17" xfId="26402" xr:uid="{00000000-0005-0000-0000-000023670000}"/>
    <cellStyle name="Total 9 2 5 2 17 2" xfId="26403" xr:uid="{00000000-0005-0000-0000-000024670000}"/>
    <cellStyle name="Total 9 2 5 2 18" xfId="26404" xr:uid="{00000000-0005-0000-0000-000025670000}"/>
    <cellStyle name="Total 9 2 5 2 2" xfId="26405" xr:uid="{00000000-0005-0000-0000-000026670000}"/>
    <cellStyle name="Total 9 2 5 2 2 2" xfId="26406" xr:uid="{00000000-0005-0000-0000-000027670000}"/>
    <cellStyle name="Total 9 2 5 2 3" xfId="26407" xr:uid="{00000000-0005-0000-0000-000028670000}"/>
    <cellStyle name="Total 9 2 5 2 3 2" xfId="26408" xr:uid="{00000000-0005-0000-0000-000029670000}"/>
    <cellStyle name="Total 9 2 5 2 4" xfId="26409" xr:uid="{00000000-0005-0000-0000-00002A670000}"/>
    <cellStyle name="Total 9 2 5 2 4 2" xfId="26410" xr:uid="{00000000-0005-0000-0000-00002B670000}"/>
    <cellStyle name="Total 9 2 5 2 5" xfId="26411" xr:uid="{00000000-0005-0000-0000-00002C670000}"/>
    <cellStyle name="Total 9 2 5 2 5 2" xfId="26412" xr:uid="{00000000-0005-0000-0000-00002D670000}"/>
    <cellStyle name="Total 9 2 5 2 6" xfId="26413" xr:uid="{00000000-0005-0000-0000-00002E670000}"/>
    <cellStyle name="Total 9 2 5 2 6 2" xfId="26414" xr:uid="{00000000-0005-0000-0000-00002F670000}"/>
    <cellStyle name="Total 9 2 5 2 7" xfId="26415" xr:uid="{00000000-0005-0000-0000-000030670000}"/>
    <cellStyle name="Total 9 2 5 2 7 2" xfId="26416" xr:uid="{00000000-0005-0000-0000-000031670000}"/>
    <cellStyle name="Total 9 2 5 2 8" xfId="26417" xr:uid="{00000000-0005-0000-0000-000032670000}"/>
    <cellStyle name="Total 9 2 5 2 8 2" xfId="26418" xr:uid="{00000000-0005-0000-0000-000033670000}"/>
    <cellStyle name="Total 9 2 5 2 9" xfId="26419" xr:uid="{00000000-0005-0000-0000-000034670000}"/>
    <cellStyle name="Total 9 2 5 2 9 2" xfId="26420" xr:uid="{00000000-0005-0000-0000-000035670000}"/>
    <cellStyle name="Total 9 2 5 3" xfId="26421" xr:uid="{00000000-0005-0000-0000-000036670000}"/>
    <cellStyle name="Total 9 2 5 3 10" xfId="26422" xr:uid="{00000000-0005-0000-0000-000037670000}"/>
    <cellStyle name="Total 9 2 5 3 10 2" xfId="26423" xr:uid="{00000000-0005-0000-0000-000038670000}"/>
    <cellStyle name="Total 9 2 5 3 11" xfId="26424" xr:uid="{00000000-0005-0000-0000-000039670000}"/>
    <cellStyle name="Total 9 2 5 3 11 2" xfId="26425" xr:uid="{00000000-0005-0000-0000-00003A670000}"/>
    <cellStyle name="Total 9 2 5 3 12" xfId="26426" xr:uid="{00000000-0005-0000-0000-00003B670000}"/>
    <cellStyle name="Total 9 2 5 3 12 2" xfId="26427" xr:uid="{00000000-0005-0000-0000-00003C670000}"/>
    <cellStyle name="Total 9 2 5 3 13" xfId="26428" xr:uid="{00000000-0005-0000-0000-00003D670000}"/>
    <cellStyle name="Total 9 2 5 3 13 2" xfId="26429" xr:uid="{00000000-0005-0000-0000-00003E670000}"/>
    <cellStyle name="Total 9 2 5 3 14" xfId="26430" xr:uid="{00000000-0005-0000-0000-00003F670000}"/>
    <cellStyle name="Total 9 2 5 3 14 2" xfId="26431" xr:uid="{00000000-0005-0000-0000-000040670000}"/>
    <cellStyle name="Total 9 2 5 3 15" xfId="26432" xr:uid="{00000000-0005-0000-0000-000041670000}"/>
    <cellStyle name="Total 9 2 5 3 15 2" xfId="26433" xr:uid="{00000000-0005-0000-0000-000042670000}"/>
    <cellStyle name="Total 9 2 5 3 16" xfId="26434" xr:uid="{00000000-0005-0000-0000-000043670000}"/>
    <cellStyle name="Total 9 2 5 3 2" xfId="26435" xr:uid="{00000000-0005-0000-0000-000044670000}"/>
    <cellStyle name="Total 9 2 5 3 2 2" xfId="26436" xr:uid="{00000000-0005-0000-0000-000045670000}"/>
    <cellStyle name="Total 9 2 5 3 3" xfId="26437" xr:uid="{00000000-0005-0000-0000-000046670000}"/>
    <cellStyle name="Total 9 2 5 3 3 2" xfId="26438" xr:uid="{00000000-0005-0000-0000-000047670000}"/>
    <cellStyle name="Total 9 2 5 3 4" xfId="26439" xr:uid="{00000000-0005-0000-0000-000048670000}"/>
    <cellStyle name="Total 9 2 5 3 4 2" xfId="26440" xr:uid="{00000000-0005-0000-0000-000049670000}"/>
    <cellStyle name="Total 9 2 5 3 5" xfId="26441" xr:uid="{00000000-0005-0000-0000-00004A670000}"/>
    <cellStyle name="Total 9 2 5 3 5 2" xfId="26442" xr:uid="{00000000-0005-0000-0000-00004B670000}"/>
    <cellStyle name="Total 9 2 5 3 6" xfId="26443" xr:uid="{00000000-0005-0000-0000-00004C670000}"/>
    <cellStyle name="Total 9 2 5 3 6 2" xfId="26444" xr:uid="{00000000-0005-0000-0000-00004D670000}"/>
    <cellStyle name="Total 9 2 5 3 7" xfId="26445" xr:uid="{00000000-0005-0000-0000-00004E670000}"/>
    <cellStyle name="Total 9 2 5 3 7 2" xfId="26446" xr:uid="{00000000-0005-0000-0000-00004F670000}"/>
    <cellStyle name="Total 9 2 5 3 8" xfId="26447" xr:uid="{00000000-0005-0000-0000-000050670000}"/>
    <cellStyle name="Total 9 2 5 3 8 2" xfId="26448" xr:uid="{00000000-0005-0000-0000-000051670000}"/>
    <cellStyle name="Total 9 2 5 3 9" xfId="26449" xr:uid="{00000000-0005-0000-0000-000052670000}"/>
    <cellStyle name="Total 9 2 5 3 9 2" xfId="26450" xr:uid="{00000000-0005-0000-0000-000053670000}"/>
    <cellStyle name="Total 9 2 5 4" xfId="26451" xr:uid="{00000000-0005-0000-0000-000054670000}"/>
    <cellStyle name="Total 9 2 5 4 10" xfId="26452" xr:uid="{00000000-0005-0000-0000-000055670000}"/>
    <cellStyle name="Total 9 2 5 4 10 2" xfId="26453" xr:uid="{00000000-0005-0000-0000-000056670000}"/>
    <cellStyle name="Total 9 2 5 4 11" xfId="26454" xr:uid="{00000000-0005-0000-0000-000057670000}"/>
    <cellStyle name="Total 9 2 5 4 11 2" xfId="26455" xr:uid="{00000000-0005-0000-0000-000058670000}"/>
    <cellStyle name="Total 9 2 5 4 12" xfId="26456" xr:uid="{00000000-0005-0000-0000-000059670000}"/>
    <cellStyle name="Total 9 2 5 4 12 2" xfId="26457" xr:uid="{00000000-0005-0000-0000-00005A670000}"/>
    <cellStyle name="Total 9 2 5 4 13" xfId="26458" xr:uid="{00000000-0005-0000-0000-00005B670000}"/>
    <cellStyle name="Total 9 2 5 4 13 2" xfId="26459" xr:uid="{00000000-0005-0000-0000-00005C670000}"/>
    <cellStyle name="Total 9 2 5 4 14" xfId="26460" xr:uid="{00000000-0005-0000-0000-00005D670000}"/>
    <cellStyle name="Total 9 2 5 4 14 2" xfId="26461" xr:uid="{00000000-0005-0000-0000-00005E670000}"/>
    <cellStyle name="Total 9 2 5 4 15" xfId="26462" xr:uid="{00000000-0005-0000-0000-00005F670000}"/>
    <cellStyle name="Total 9 2 5 4 15 2" xfId="26463" xr:uid="{00000000-0005-0000-0000-000060670000}"/>
    <cellStyle name="Total 9 2 5 4 16" xfId="26464" xr:uid="{00000000-0005-0000-0000-000061670000}"/>
    <cellStyle name="Total 9 2 5 4 2" xfId="26465" xr:uid="{00000000-0005-0000-0000-000062670000}"/>
    <cellStyle name="Total 9 2 5 4 2 2" xfId="26466" xr:uid="{00000000-0005-0000-0000-000063670000}"/>
    <cellStyle name="Total 9 2 5 4 3" xfId="26467" xr:uid="{00000000-0005-0000-0000-000064670000}"/>
    <cellStyle name="Total 9 2 5 4 3 2" xfId="26468" xr:uid="{00000000-0005-0000-0000-000065670000}"/>
    <cellStyle name="Total 9 2 5 4 4" xfId="26469" xr:uid="{00000000-0005-0000-0000-000066670000}"/>
    <cellStyle name="Total 9 2 5 4 4 2" xfId="26470" xr:uid="{00000000-0005-0000-0000-000067670000}"/>
    <cellStyle name="Total 9 2 5 4 5" xfId="26471" xr:uid="{00000000-0005-0000-0000-000068670000}"/>
    <cellStyle name="Total 9 2 5 4 5 2" xfId="26472" xr:uid="{00000000-0005-0000-0000-000069670000}"/>
    <cellStyle name="Total 9 2 5 4 6" xfId="26473" xr:uid="{00000000-0005-0000-0000-00006A670000}"/>
    <cellStyle name="Total 9 2 5 4 6 2" xfId="26474" xr:uid="{00000000-0005-0000-0000-00006B670000}"/>
    <cellStyle name="Total 9 2 5 4 7" xfId="26475" xr:uid="{00000000-0005-0000-0000-00006C670000}"/>
    <cellStyle name="Total 9 2 5 4 7 2" xfId="26476" xr:uid="{00000000-0005-0000-0000-00006D670000}"/>
    <cellStyle name="Total 9 2 5 4 8" xfId="26477" xr:uid="{00000000-0005-0000-0000-00006E670000}"/>
    <cellStyle name="Total 9 2 5 4 8 2" xfId="26478" xr:uid="{00000000-0005-0000-0000-00006F670000}"/>
    <cellStyle name="Total 9 2 5 4 9" xfId="26479" xr:uid="{00000000-0005-0000-0000-000070670000}"/>
    <cellStyle name="Total 9 2 5 4 9 2" xfId="26480" xr:uid="{00000000-0005-0000-0000-000071670000}"/>
    <cellStyle name="Total 9 2 5 5" xfId="26481" xr:uid="{00000000-0005-0000-0000-000072670000}"/>
    <cellStyle name="Total 9 2 5 5 10" xfId="26482" xr:uid="{00000000-0005-0000-0000-000073670000}"/>
    <cellStyle name="Total 9 2 5 5 10 2" xfId="26483" xr:uid="{00000000-0005-0000-0000-000074670000}"/>
    <cellStyle name="Total 9 2 5 5 11" xfId="26484" xr:uid="{00000000-0005-0000-0000-000075670000}"/>
    <cellStyle name="Total 9 2 5 5 11 2" xfId="26485" xr:uid="{00000000-0005-0000-0000-000076670000}"/>
    <cellStyle name="Total 9 2 5 5 12" xfId="26486" xr:uid="{00000000-0005-0000-0000-000077670000}"/>
    <cellStyle name="Total 9 2 5 5 12 2" xfId="26487" xr:uid="{00000000-0005-0000-0000-000078670000}"/>
    <cellStyle name="Total 9 2 5 5 13" xfId="26488" xr:uid="{00000000-0005-0000-0000-000079670000}"/>
    <cellStyle name="Total 9 2 5 5 13 2" xfId="26489" xr:uid="{00000000-0005-0000-0000-00007A670000}"/>
    <cellStyle name="Total 9 2 5 5 14" xfId="26490" xr:uid="{00000000-0005-0000-0000-00007B670000}"/>
    <cellStyle name="Total 9 2 5 5 14 2" xfId="26491" xr:uid="{00000000-0005-0000-0000-00007C670000}"/>
    <cellStyle name="Total 9 2 5 5 15" xfId="26492" xr:uid="{00000000-0005-0000-0000-00007D670000}"/>
    <cellStyle name="Total 9 2 5 5 2" xfId="26493" xr:uid="{00000000-0005-0000-0000-00007E670000}"/>
    <cellStyle name="Total 9 2 5 5 2 2" xfId="26494" xr:uid="{00000000-0005-0000-0000-00007F670000}"/>
    <cellStyle name="Total 9 2 5 5 3" xfId="26495" xr:uid="{00000000-0005-0000-0000-000080670000}"/>
    <cellStyle name="Total 9 2 5 5 3 2" xfId="26496" xr:uid="{00000000-0005-0000-0000-000081670000}"/>
    <cellStyle name="Total 9 2 5 5 4" xfId="26497" xr:uid="{00000000-0005-0000-0000-000082670000}"/>
    <cellStyle name="Total 9 2 5 5 4 2" xfId="26498" xr:uid="{00000000-0005-0000-0000-000083670000}"/>
    <cellStyle name="Total 9 2 5 5 5" xfId="26499" xr:uid="{00000000-0005-0000-0000-000084670000}"/>
    <cellStyle name="Total 9 2 5 5 5 2" xfId="26500" xr:uid="{00000000-0005-0000-0000-000085670000}"/>
    <cellStyle name="Total 9 2 5 5 6" xfId="26501" xr:uid="{00000000-0005-0000-0000-000086670000}"/>
    <cellStyle name="Total 9 2 5 5 6 2" xfId="26502" xr:uid="{00000000-0005-0000-0000-000087670000}"/>
    <cellStyle name="Total 9 2 5 5 7" xfId="26503" xr:uid="{00000000-0005-0000-0000-000088670000}"/>
    <cellStyle name="Total 9 2 5 5 7 2" xfId="26504" xr:uid="{00000000-0005-0000-0000-000089670000}"/>
    <cellStyle name="Total 9 2 5 5 8" xfId="26505" xr:uid="{00000000-0005-0000-0000-00008A670000}"/>
    <cellStyle name="Total 9 2 5 5 8 2" xfId="26506" xr:uid="{00000000-0005-0000-0000-00008B670000}"/>
    <cellStyle name="Total 9 2 5 5 9" xfId="26507" xr:uid="{00000000-0005-0000-0000-00008C670000}"/>
    <cellStyle name="Total 9 2 5 5 9 2" xfId="26508" xr:uid="{00000000-0005-0000-0000-00008D670000}"/>
    <cellStyle name="Total 9 2 5 6" xfId="26509" xr:uid="{00000000-0005-0000-0000-00008E670000}"/>
    <cellStyle name="Total 9 2 5 6 2" xfId="26510" xr:uid="{00000000-0005-0000-0000-00008F670000}"/>
    <cellStyle name="Total 9 2 5 7" xfId="26511" xr:uid="{00000000-0005-0000-0000-000090670000}"/>
    <cellStyle name="Total 9 2 5 7 2" xfId="26512" xr:uid="{00000000-0005-0000-0000-000091670000}"/>
    <cellStyle name="Total 9 2 5 8" xfId="26513" xr:uid="{00000000-0005-0000-0000-000092670000}"/>
    <cellStyle name="Total 9 2 5 8 2" xfId="26514" xr:uid="{00000000-0005-0000-0000-000093670000}"/>
    <cellStyle name="Total 9 2 5 9" xfId="26515" xr:uid="{00000000-0005-0000-0000-000094670000}"/>
    <cellStyle name="Total 9 2 5 9 2" xfId="26516" xr:uid="{00000000-0005-0000-0000-000095670000}"/>
    <cellStyle name="Total 9 2 6" xfId="26517" xr:uid="{00000000-0005-0000-0000-000096670000}"/>
    <cellStyle name="Total 9 2 6 10" xfId="26518" xr:uid="{00000000-0005-0000-0000-000097670000}"/>
    <cellStyle name="Total 9 2 6 10 2" xfId="26519" xr:uid="{00000000-0005-0000-0000-000098670000}"/>
    <cellStyle name="Total 9 2 6 11" xfId="26520" xr:uid="{00000000-0005-0000-0000-000099670000}"/>
    <cellStyle name="Total 9 2 6 11 2" xfId="26521" xr:uid="{00000000-0005-0000-0000-00009A670000}"/>
    <cellStyle name="Total 9 2 6 12" xfId="26522" xr:uid="{00000000-0005-0000-0000-00009B670000}"/>
    <cellStyle name="Total 9 2 6 12 2" xfId="26523" xr:uid="{00000000-0005-0000-0000-00009C670000}"/>
    <cellStyle name="Total 9 2 6 13" xfId="26524" xr:uid="{00000000-0005-0000-0000-00009D670000}"/>
    <cellStyle name="Total 9 2 6 13 2" xfId="26525" xr:uid="{00000000-0005-0000-0000-00009E670000}"/>
    <cellStyle name="Total 9 2 6 14" xfId="26526" xr:uid="{00000000-0005-0000-0000-00009F670000}"/>
    <cellStyle name="Total 9 2 6 14 2" xfId="26527" xr:uid="{00000000-0005-0000-0000-0000A0670000}"/>
    <cellStyle name="Total 9 2 6 15" xfId="26528" xr:uid="{00000000-0005-0000-0000-0000A1670000}"/>
    <cellStyle name="Total 9 2 6 15 2" xfId="26529" xr:uid="{00000000-0005-0000-0000-0000A2670000}"/>
    <cellStyle name="Total 9 2 6 16" xfId="26530" xr:uid="{00000000-0005-0000-0000-0000A3670000}"/>
    <cellStyle name="Total 9 2 6 16 2" xfId="26531" xr:uid="{00000000-0005-0000-0000-0000A4670000}"/>
    <cellStyle name="Total 9 2 6 17" xfId="26532" xr:uid="{00000000-0005-0000-0000-0000A5670000}"/>
    <cellStyle name="Total 9 2 6 17 2" xfId="26533" xr:uid="{00000000-0005-0000-0000-0000A6670000}"/>
    <cellStyle name="Total 9 2 6 18" xfId="26534" xr:uid="{00000000-0005-0000-0000-0000A7670000}"/>
    <cellStyle name="Total 9 2 6 18 2" xfId="26535" xr:uid="{00000000-0005-0000-0000-0000A8670000}"/>
    <cellStyle name="Total 9 2 6 19" xfId="26536" xr:uid="{00000000-0005-0000-0000-0000A9670000}"/>
    <cellStyle name="Total 9 2 6 2" xfId="26537" xr:uid="{00000000-0005-0000-0000-0000AA670000}"/>
    <cellStyle name="Total 9 2 6 2 10" xfId="26538" xr:uid="{00000000-0005-0000-0000-0000AB670000}"/>
    <cellStyle name="Total 9 2 6 2 10 2" xfId="26539" xr:uid="{00000000-0005-0000-0000-0000AC670000}"/>
    <cellStyle name="Total 9 2 6 2 11" xfId="26540" xr:uid="{00000000-0005-0000-0000-0000AD670000}"/>
    <cellStyle name="Total 9 2 6 2 11 2" xfId="26541" xr:uid="{00000000-0005-0000-0000-0000AE670000}"/>
    <cellStyle name="Total 9 2 6 2 12" xfId="26542" xr:uid="{00000000-0005-0000-0000-0000AF670000}"/>
    <cellStyle name="Total 9 2 6 2 12 2" xfId="26543" xr:uid="{00000000-0005-0000-0000-0000B0670000}"/>
    <cellStyle name="Total 9 2 6 2 13" xfId="26544" xr:uid="{00000000-0005-0000-0000-0000B1670000}"/>
    <cellStyle name="Total 9 2 6 2 13 2" xfId="26545" xr:uid="{00000000-0005-0000-0000-0000B2670000}"/>
    <cellStyle name="Total 9 2 6 2 14" xfId="26546" xr:uid="{00000000-0005-0000-0000-0000B3670000}"/>
    <cellStyle name="Total 9 2 6 2 14 2" xfId="26547" xr:uid="{00000000-0005-0000-0000-0000B4670000}"/>
    <cellStyle name="Total 9 2 6 2 15" xfId="26548" xr:uid="{00000000-0005-0000-0000-0000B5670000}"/>
    <cellStyle name="Total 9 2 6 2 15 2" xfId="26549" xr:uid="{00000000-0005-0000-0000-0000B6670000}"/>
    <cellStyle name="Total 9 2 6 2 16" xfId="26550" xr:uid="{00000000-0005-0000-0000-0000B7670000}"/>
    <cellStyle name="Total 9 2 6 2 16 2" xfId="26551" xr:uid="{00000000-0005-0000-0000-0000B8670000}"/>
    <cellStyle name="Total 9 2 6 2 17" xfId="26552" xr:uid="{00000000-0005-0000-0000-0000B9670000}"/>
    <cellStyle name="Total 9 2 6 2 17 2" xfId="26553" xr:uid="{00000000-0005-0000-0000-0000BA670000}"/>
    <cellStyle name="Total 9 2 6 2 18" xfId="26554" xr:uid="{00000000-0005-0000-0000-0000BB670000}"/>
    <cellStyle name="Total 9 2 6 2 2" xfId="26555" xr:uid="{00000000-0005-0000-0000-0000BC670000}"/>
    <cellStyle name="Total 9 2 6 2 2 2" xfId="26556" xr:uid="{00000000-0005-0000-0000-0000BD670000}"/>
    <cellStyle name="Total 9 2 6 2 3" xfId="26557" xr:uid="{00000000-0005-0000-0000-0000BE670000}"/>
    <cellStyle name="Total 9 2 6 2 3 2" xfId="26558" xr:uid="{00000000-0005-0000-0000-0000BF670000}"/>
    <cellStyle name="Total 9 2 6 2 4" xfId="26559" xr:uid="{00000000-0005-0000-0000-0000C0670000}"/>
    <cellStyle name="Total 9 2 6 2 4 2" xfId="26560" xr:uid="{00000000-0005-0000-0000-0000C1670000}"/>
    <cellStyle name="Total 9 2 6 2 5" xfId="26561" xr:uid="{00000000-0005-0000-0000-0000C2670000}"/>
    <cellStyle name="Total 9 2 6 2 5 2" xfId="26562" xr:uid="{00000000-0005-0000-0000-0000C3670000}"/>
    <cellStyle name="Total 9 2 6 2 6" xfId="26563" xr:uid="{00000000-0005-0000-0000-0000C4670000}"/>
    <cellStyle name="Total 9 2 6 2 6 2" xfId="26564" xr:uid="{00000000-0005-0000-0000-0000C5670000}"/>
    <cellStyle name="Total 9 2 6 2 7" xfId="26565" xr:uid="{00000000-0005-0000-0000-0000C6670000}"/>
    <cellStyle name="Total 9 2 6 2 7 2" xfId="26566" xr:uid="{00000000-0005-0000-0000-0000C7670000}"/>
    <cellStyle name="Total 9 2 6 2 8" xfId="26567" xr:uid="{00000000-0005-0000-0000-0000C8670000}"/>
    <cellStyle name="Total 9 2 6 2 8 2" xfId="26568" xr:uid="{00000000-0005-0000-0000-0000C9670000}"/>
    <cellStyle name="Total 9 2 6 2 9" xfId="26569" xr:uid="{00000000-0005-0000-0000-0000CA670000}"/>
    <cellStyle name="Total 9 2 6 2 9 2" xfId="26570" xr:uid="{00000000-0005-0000-0000-0000CB670000}"/>
    <cellStyle name="Total 9 2 6 3" xfId="26571" xr:uid="{00000000-0005-0000-0000-0000CC670000}"/>
    <cellStyle name="Total 9 2 6 3 10" xfId="26572" xr:uid="{00000000-0005-0000-0000-0000CD670000}"/>
    <cellStyle name="Total 9 2 6 3 10 2" xfId="26573" xr:uid="{00000000-0005-0000-0000-0000CE670000}"/>
    <cellStyle name="Total 9 2 6 3 11" xfId="26574" xr:uid="{00000000-0005-0000-0000-0000CF670000}"/>
    <cellStyle name="Total 9 2 6 3 11 2" xfId="26575" xr:uid="{00000000-0005-0000-0000-0000D0670000}"/>
    <cellStyle name="Total 9 2 6 3 12" xfId="26576" xr:uid="{00000000-0005-0000-0000-0000D1670000}"/>
    <cellStyle name="Total 9 2 6 3 12 2" xfId="26577" xr:uid="{00000000-0005-0000-0000-0000D2670000}"/>
    <cellStyle name="Total 9 2 6 3 13" xfId="26578" xr:uid="{00000000-0005-0000-0000-0000D3670000}"/>
    <cellStyle name="Total 9 2 6 3 13 2" xfId="26579" xr:uid="{00000000-0005-0000-0000-0000D4670000}"/>
    <cellStyle name="Total 9 2 6 3 14" xfId="26580" xr:uid="{00000000-0005-0000-0000-0000D5670000}"/>
    <cellStyle name="Total 9 2 6 3 14 2" xfId="26581" xr:uid="{00000000-0005-0000-0000-0000D6670000}"/>
    <cellStyle name="Total 9 2 6 3 15" xfId="26582" xr:uid="{00000000-0005-0000-0000-0000D7670000}"/>
    <cellStyle name="Total 9 2 6 3 15 2" xfId="26583" xr:uid="{00000000-0005-0000-0000-0000D8670000}"/>
    <cellStyle name="Total 9 2 6 3 16" xfId="26584" xr:uid="{00000000-0005-0000-0000-0000D9670000}"/>
    <cellStyle name="Total 9 2 6 3 2" xfId="26585" xr:uid="{00000000-0005-0000-0000-0000DA670000}"/>
    <cellStyle name="Total 9 2 6 3 2 2" xfId="26586" xr:uid="{00000000-0005-0000-0000-0000DB670000}"/>
    <cellStyle name="Total 9 2 6 3 3" xfId="26587" xr:uid="{00000000-0005-0000-0000-0000DC670000}"/>
    <cellStyle name="Total 9 2 6 3 3 2" xfId="26588" xr:uid="{00000000-0005-0000-0000-0000DD670000}"/>
    <cellStyle name="Total 9 2 6 3 4" xfId="26589" xr:uid="{00000000-0005-0000-0000-0000DE670000}"/>
    <cellStyle name="Total 9 2 6 3 4 2" xfId="26590" xr:uid="{00000000-0005-0000-0000-0000DF670000}"/>
    <cellStyle name="Total 9 2 6 3 5" xfId="26591" xr:uid="{00000000-0005-0000-0000-0000E0670000}"/>
    <cellStyle name="Total 9 2 6 3 5 2" xfId="26592" xr:uid="{00000000-0005-0000-0000-0000E1670000}"/>
    <cellStyle name="Total 9 2 6 3 6" xfId="26593" xr:uid="{00000000-0005-0000-0000-0000E2670000}"/>
    <cellStyle name="Total 9 2 6 3 6 2" xfId="26594" xr:uid="{00000000-0005-0000-0000-0000E3670000}"/>
    <cellStyle name="Total 9 2 6 3 7" xfId="26595" xr:uid="{00000000-0005-0000-0000-0000E4670000}"/>
    <cellStyle name="Total 9 2 6 3 7 2" xfId="26596" xr:uid="{00000000-0005-0000-0000-0000E5670000}"/>
    <cellStyle name="Total 9 2 6 3 8" xfId="26597" xr:uid="{00000000-0005-0000-0000-0000E6670000}"/>
    <cellStyle name="Total 9 2 6 3 8 2" xfId="26598" xr:uid="{00000000-0005-0000-0000-0000E7670000}"/>
    <cellStyle name="Total 9 2 6 3 9" xfId="26599" xr:uid="{00000000-0005-0000-0000-0000E8670000}"/>
    <cellStyle name="Total 9 2 6 3 9 2" xfId="26600" xr:uid="{00000000-0005-0000-0000-0000E9670000}"/>
    <cellStyle name="Total 9 2 6 4" xfId="26601" xr:uid="{00000000-0005-0000-0000-0000EA670000}"/>
    <cellStyle name="Total 9 2 6 4 10" xfId="26602" xr:uid="{00000000-0005-0000-0000-0000EB670000}"/>
    <cellStyle name="Total 9 2 6 4 10 2" xfId="26603" xr:uid="{00000000-0005-0000-0000-0000EC670000}"/>
    <cellStyle name="Total 9 2 6 4 11" xfId="26604" xr:uid="{00000000-0005-0000-0000-0000ED670000}"/>
    <cellStyle name="Total 9 2 6 4 11 2" xfId="26605" xr:uid="{00000000-0005-0000-0000-0000EE670000}"/>
    <cellStyle name="Total 9 2 6 4 12" xfId="26606" xr:uid="{00000000-0005-0000-0000-0000EF670000}"/>
    <cellStyle name="Total 9 2 6 4 12 2" xfId="26607" xr:uid="{00000000-0005-0000-0000-0000F0670000}"/>
    <cellStyle name="Total 9 2 6 4 13" xfId="26608" xr:uid="{00000000-0005-0000-0000-0000F1670000}"/>
    <cellStyle name="Total 9 2 6 4 13 2" xfId="26609" xr:uid="{00000000-0005-0000-0000-0000F2670000}"/>
    <cellStyle name="Total 9 2 6 4 14" xfId="26610" xr:uid="{00000000-0005-0000-0000-0000F3670000}"/>
    <cellStyle name="Total 9 2 6 4 14 2" xfId="26611" xr:uid="{00000000-0005-0000-0000-0000F4670000}"/>
    <cellStyle name="Total 9 2 6 4 15" xfId="26612" xr:uid="{00000000-0005-0000-0000-0000F5670000}"/>
    <cellStyle name="Total 9 2 6 4 15 2" xfId="26613" xr:uid="{00000000-0005-0000-0000-0000F6670000}"/>
    <cellStyle name="Total 9 2 6 4 16" xfId="26614" xr:uid="{00000000-0005-0000-0000-0000F7670000}"/>
    <cellStyle name="Total 9 2 6 4 2" xfId="26615" xr:uid="{00000000-0005-0000-0000-0000F8670000}"/>
    <cellStyle name="Total 9 2 6 4 2 2" xfId="26616" xr:uid="{00000000-0005-0000-0000-0000F9670000}"/>
    <cellStyle name="Total 9 2 6 4 3" xfId="26617" xr:uid="{00000000-0005-0000-0000-0000FA670000}"/>
    <cellStyle name="Total 9 2 6 4 3 2" xfId="26618" xr:uid="{00000000-0005-0000-0000-0000FB670000}"/>
    <cellStyle name="Total 9 2 6 4 4" xfId="26619" xr:uid="{00000000-0005-0000-0000-0000FC670000}"/>
    <cellStyle name="Total 9 2 6 4 4 2" xfId="26620" xr:uid="{00000000-0005-0000-0000-0000FD670000}"/>
    <cellStyle name="Total 9 2 6 4 5" xfId="26621" xr:uid="{00000000-0005-0000-0000-0000FE670000}"/>
    <cellStyle name="Total 9 2 6 4 5 2" xfId="26622" xr:uid="{00000000-0005-0000-0000-0000FF670000}"/>
    <cellStyle name="Total 9 2 6 4 6" xfId="26623" xr:uid="{00000000-0005-0000-0000-000000680000}"/>
    <cellStyle name="Total 9 2 6 4 6 2" xfId="26624" xr:uid="{00000000-0005-0000-0000-000001680000}"/>
    <cellStyle name="Total 9 2 6 4 7" xfId="26625" xr:uid="{00000000-0005-0000-0000-000002680000}"/>
    <cellStyle name="Total 9 2 6 4 7 2" xfId="26626" xr:uid="{00000000-0005-0000-0000-000003680000}"/>
    <cellStyle name="Total 9 2 6 4 8" xfId="26627" xr:uid="{00000000-0005-0000-0000-000004680000}"/>
    <cellStyle name="Total 9 2 6 4 8 2" xfId="26628" xr:uid="{00000000-0005-0000-0000-000005680000}"/>
    <cellStyle name="Total 9 2 6 4 9" xfId="26629" xr:uid="{00000000-0005-0000-0000-000006680000}"/>
    <cellStyle name="Total 9 2 6 4 9 2" xfId="26630" xr:uid="{00000000-0005-0000-0000-000007680000}"/>
    <cellStyle name="Total 9 2 6 5" xfId="26631" xr:uid="{00000000-0005-0000-0000-000008680000}"/>
    <cellStyle name="Total 9 2 6 5 10" xfId="26632" xr:uid="{00000000-0005-0000-0000-000009680000}"/>
    <cellStyle name="Total 9 2 6 5 10 2" xfId="26633" xr:uid="{00000000-0005-0000-0000-00000A680000}"/>
    <cellStyle name="Total 9 2 6 5 11" xfId="26634" xr:uid="{00000000-0005-0000-0000-00000B680000}"/>
    <cellStyle name="Total 9 2 6 5 11 2" xfId="26635" xr:uid="{00000000-0005-0000-0000-00000C680000}"/>
    <cellStyle name="Total 9 2 6 5 12" xfId="26636" xr:uid="{00000000-0005-0000-0000-00000D680000}"/>
    <cellStyle name="Total 9 2 6 5 12 2" xfId="26637" xr:uid="{00000000-0005-0000-0000-00000E680000}"/>
    <cellStyle name="Total 9 2 6 5 13" xfId="26638" xr:uid="{00000000-0005-0000-0000-00000F680000}"/>
    <cellStyle name="Total 9 2 6 5 13 2" xfId="26639" xr:uid="{00000000-0005-0000-0000-000010680000}"/>
    <cellStyle name="Total 9 2 6 5 14" xfId="26640" xr:uid="{00000000-0005-0000-0000-000011680000}"/>
    <cellStyle name="Total 9 2 6 5 14 2" xfId="26641" xr:uid="{00000000-0005-0000-0000-000012680000}"/>
    <cellStyle name="Total 9 2 6 5 15" xfId="26642" xr:uid="{00000000-0005-0000-0000-000013680000}"/>
    <cellStyle name="Total 9 2 6 5 2" xfId="26643" xr:uid="{00000000-0005-0000-0000-000014680000}"/>
    <cellStyle name="Total 9 2 6 5 2 2" xfId="26644" xr:uid="{00000000-0005-0000-0000-000015680000}"/>
    <cellStyle name="Total 9 2 6 5 3" xfId="26645" xr:uid="{00000000-0005-0000-0000-000016680000}"/>
    <cellStyle name="Total 9 2 6 5 3 2" xfId="26646" xr:uid="{00000000-0005-0000-0000-000017680000}"/>
    <cellStyle name="Total 9 2 6 5 4" xfId="26647" xr:uid="{00000000-0005-0000-0000-000018680000}"/>
    <cellStyle name="Total 9 2 6 5 4 2" xfId="26648" xr:uid="{00000000-0005-0000-0000-000019680000}"/>
    <cellStyle name="Total 9 2 6 5 5" xfId="26649" xr:uid="{00000000-0005-0000-0000-00001A680000}"/>
    <cellStyle name="Total 9 2 6 5 5 2" xfId="26650" xr:uid="{00000000-0005-0000-0000-00001B680000}"/>
    <cellStyle name="Total 9 2 6 5 6" xfId="26651" xr:uid="{00000000-0005-0000-0000-00001C680000}"/>
    <cellStyle name="Total 9 2 6 5 6 2" xfId="26652" xr:uid="{00000000-0005-0000-0000-00001D680000}"/>
    <cellStyle name="Total 9 2 6 5 7" xfId="26653" xr:uid="{00000000-0005-0000-0000-00001E680000}"/>
    <cellStyle name="Total 9 2 6 5 7 2" xfId="26654" xr:uid="{00000000-0005-0000-0000-00001F680000}"/>
    <cellStyle name="Total 9 2 6 5 8" xfId="26655" xr:uid="{00000000-0005-0000-0000-000020680000}"/>
    <cellStyle name="Total 9 2 6 5 8 2" xfId="26656" xr:uid="{00000000-0005-0000-0000-000021680000}"/>
    <cellStyle name="Total 9 2 6 5 9" xfId="26657" xr:uid="{00000000-0005-0000-0000-000022680000}"/>
    <cellStyle name="Total 9 2 6 5 9 2" xfId="26658" xr:uid="{00000000-0005-0000-0000-000023680000}"/>
    <cellStyle name="Total 9 2 6 6" xfId="26659" xr:uid="{00000000-0005-0000-0000-000024680000}"/>
    <cellStyle name="Total 9 2 6 6 2" xfId="26660" xr:uid="{00000000-0005-0000-0000-000025680000}"/>
    <cellStyle name="Total 9 2 6 7" xfId="26661" xr:uid="{00000000-0005-0000-0000-000026680000}"/>
    <cellStyle name="Total 9 2 6 7 2" xfId="26662" xr:uid="{00000000-0005-0000-0000-000027680000}"/>
    <cellStyle name="Total 9 2 6 8" xfId="26663" xr:uid="{00000000-0005-0000-0000-000028680000}"/>
    <cellStyle name="Total 9 2 6 8 2" xfId="26664" xr:uid="{00000000-0005-0000-0000-000029680000}"/>
    <cellStyle name="Total 9 2 6 9" xfId="26665" xr:uid="{00000000-0005-0000-0000-00002A680000}"/>
    <cellStyle name="Total 9 2 6 9 2" xfId="26666" xr:uid="{00000000-0005-0000-0000-00002B680000}"/>
    <cellStyle name="Total 9 2 7" xfId="26667" xr:uid="{00000000-0005-0000-0000-00002C680000}"/>
    <cellStyle name="Total 9 2 7 10" xfId="26668" xr:uid="{00000000-0005-0000-0000-00002D680000}"/>
    <cellStyle name="Total 9 2 7 10 2" xfId="26669" xr:uid="{00000000-0005-0000-0000-00002E680000}"/>
    <cellStyle name="Total 9 2 7 11" xfId="26670" xr:uid="{00000000-0005-0000-0000-00002F680000}"/>
    <cellStyle name="Total 9 2 7 11 2" xfId="26671" xr:uid="{00000000-0005-0000-0000-000030680000}"/>
    <cellStyle name="Total 9 2 7 12" xfId="26672" xr:uid="{00000000-0005-0000-0000-000031680000}"/>
    <cellStyle name="Total 9 2 7 12 2" xfId="26673" xr:uid="{00000000-0005-0000-0000-000032680000}"/>
    <cellStyle name="Total 9 2 7 13" xfId="26674" xr:uid="{00000000-0005-0000-0000-000033680000}"/>
    <cellStyle name="Total 9 2 7 13 2" xfId="26675" xr:uid="{00000000-0005-0000-0000-000034680000}"/>
    <cellStyle name="Total 9 2 7 14" xfId="26676" xr:uid="{00000000-0005-0000-0000-000035680000}"/>
    <cellStyle name="Total 9 2 7 14 2" xfId="26677" xr:uid="{00000000-0005-0000-0000-000036680000}"/>
    <cellStyle name="Total 9 2 7 15" xfId="26678" xr:uid="{00000000-0005-0000-0000-000037680000}"/>
    <cellStyle name="Total 9 2 7 15 2" xfId="26679" xr:uid="{00000000-0005-0000-0000-000038680000}"/>
    <cellStyle name="Total 9 2 7 16" xfId="26680" xr:uid="{00000000-0005-0000-0000-000039680000}"/>
    <cellStyle name="Total 9 2 7 16 2" xfId="26681" xr:uid="{00000000-0005-0000-0000-00003A680000}"/>
    <cellStyle name="Total 9 2 7 17" xfId="26682" xr:uid="{00000000-0005-0000-0000-00003B680000}"/>
    <cellStyle name="Total 9 2 7 17 2" xfId="26683" xr:uid="{00000000-0005-0000-0000-00003C680000}"/>
    <cellStyle name="Total 9 2 7 18" xfId="26684" xr:uid="{00000000-0005-0000-0000-00003D680000}"/>
    <cellStyle name="Total 9 2 7 2" xfId="26685" xr:uid="{00000000-0005-0000-0000-00003E680000}"/>
    <cellStyle name="Total 9 2 7 2 10" xfId="26686" xr:uid="{00000000-0005-0000-0000-00003F680000}"/>
    <cellStyle name="Total 9 2 7 2 10 2" xfId="26687" xr:uid="{00000000-0005-0000-0000-000040680000}"/>
    <cellStyle name="Total 9 2 7 2 11" xfId="26688" xr:uid="{00000000-0005-0000-0000-000041680000}"/>
    <cellStyle name="Total 9 2 7 2 11 2" xfId="26689" xr:uid="{00000000-0005-0000-0000-000042680000}"/>
    <cellStyle name="Total 9 2 7 2 12" xfId="26690" xr:uid="{00000000-0005-0000-0000-000043680000}"/>
    <cellStyle name="Total 9 2 7 2 12 2" xfId="26691" xr:uid="{00000000-0005-0000-0000-000044680000}"/>
    <cellStyle name="Total 9 2 7 2 13" xfId="26692" xr:uid="{00000000-0005-0000-0000-000045680000}"/>
    <cellStyle name="Total 9 2 7 2 13 2" xfId="26693" xr:uid="{00000000-0005-0000-0000-000046680000}"/>
    <cellStyle name="Total 9 2 7 2 14" xfId="26694" xr:uid="{00000000-0005-0000-0000-000047680000}"/>
    <cellStyle name="Total 9 2 7 2 14 2" xfId="26695" xr:uid="{00000000-0005-0000-0000-000048680000}"/>
    <cellStyle name="Total 9 2 7 2 15" xfId="26696" xr:uid="{00000000-0005-0000-0000-000049680000}"/>
    <cellStyle name="Total 9 2 7 2 15 2" xfId="26697" xr:uid="{00000000-0005-0000-0000-00004A680000}"/>
    <cellStyle name="Total 9 2 7 2 16" xfId="26698" xr:uid="{00000000-0005-0000-0000-00004B680000}"/>
    <cellStyle name="Total 9 2 7 2 16 2" xfId="26699" xr:uid="{00000000-0005-0000-0000-00004C680000}"/>
    <cellStyle name="Total 9 2 7 2 17" xfId="26700" xr:uid="{00000000-0005-0000-0000-00004D680000}"/>
    <cellStyle name="Total 9 2 7 2 17 2" xfId="26701" xr:uid="{00000000-0005-0000-0000-00004E680000}"/>
    <cellStyle name="Total 9 2 7 2 18" xfId="26702" xr:uid="{00000000-0005-0000-0000-00004F680000}"/>
    <cellStyle name="Total 9 2 7 2 2" xfId="26703" xr:uid="{00000000-0005-0000-0000-000050680000}"/>
    <cellStyle name="Total 9 2 7 2 2 2" xfId="26704" xr:uid="{00000000-0005-0000-0000-000051680000}"/>
    <cellStyle name="Total 9 2 7 2 3" xfId="26705" xr:uid="{00000000-0005-0000-0000-000052680000}"/>
    <cellStyle name="Total 9 2 7 2 3 2" xfId="26706" xr:uid="{00000000-0005-0000-0000-000053680000}"/>
    <cellStyle name="Total 9 2 7 2 4" xfId="26707" xr:uid="{00000000-0005-0000-0000-000054680000}"/>
    <cellStyle name="Total 9 2 7 2 4 2" xfId="26708" xr:uid="{00000000-0005-0000-0000-000055680000}"/>
    <cellStyle name="Total 9 2 7 2 5" xfId="26709" xr:uid="{00000000-0005-0000-0000-000056680000}"/>
    <cellStyle name="Total 9 2 7 2 5 2" xfId="26710" xr:uid="{00000000-0005-0000-0000-000057680000}"/>
    <cellStyle name="Total 9 2 7 2 6" xfId="26711" xr:uid="{00000000-0005-0000-0000-000058680000}"/>
    <cellStyle name="Total 9 2 7 2 6 2" xfId="26712" xr:uid="{00000000-0005-0000-0000-000059680000}"/>
    <cellStyle name="Total 9 2 7 2 7" xfId="26713" xr:uid="{00000000-0005-0000-0000-00005A680000}"/>
    <cellStyle name="Total 9 2 7 2 7 2" xfId="26714" xr:uid="{00000000-0005-0000-0000-00005B680000}"/>
    <cellStyle name="Total 9 2 7 2 8" xfId="26715" xr:uid="{00000000-0005-0000-0000-00005C680000}"/>
    <cellStyle name="Total 9 2 7 2 8 2" xfId="26716" xr:uid="{00000000-0005-0000-0000-00005D680000}"/>
    <cellStyle name="Total 9 2 7 2 9" xfId="26717" xr:uid="{00000000-0005-0000-0000-00005E680000}"/>
    <cellStyle name="Total 9 2 7 2 9 2" xfId="26718" xr:uid="{00000000-0005-0000-0000-00005F680000}"/>
    <cellStyle name="Total 9 2 7 3" xfId="26719" xr:uid="{00000000-0005-0000-0000-000060680000}"/>
    <cellStyle name="Total 9 2 7 3 10" xfId="26720" xr:uid="{00000000-0005-0000-0000-000061680000}"/>
    <cellStyle name="Total 9 2 7 3 10 2" xfId="26721" xr:uid="{00000000-0005-0000-0000-000062680000}"/>
    <cellStyle name="Total 9 2 7 3 11" xfId="26722" xr:uid="{00000000-0005-0000-0000-000063680000}"/>
    <cellStyle name="Total 9 2 7 3 11 2" xfId="26723" xr:uid="{00000000-0005-0000-0000-000064680000}"/>
    <cellStyle name="Total 9 2 7 3 12" xfId="26724" xr:uid="{00000000-0005-0000-0000-000065680000}"/>
    <cellStyle name="Total 9 2 7 3 12 2" xfId="26725" xr:uid="{00000000-0005-0000-0000-000066680000}"/>
    <cellStyle name="Total 9 2 7 3 13" xfId="26726" xr:uid="{00000000-0005-0000-0000-000067680000}"/>
    <cellStyle name="Total 9 2 7 3 13 2" xfId="26727" xr:uid="{00000000-0005-0000-0000-000068680000}"/>
    <cellStyle name="Total 9 2 7 3 14" xfId="26728" xr:uid="{00000000-0005-0000-0000-000069680000}"/>
    <cellStyle name="Total 9 2 7 3 14 2" xfId="26729" xr:uid="{00000000-0005-0000-0000-00006A680000}"/>
    <cellStyle name="Total 9 2 7 3 15" xfId="26730" xr:uid="{00000000-0005-0000-0000-00006B680000}"/>
    <cellStyle name="Total 9 2 7 3 15 2" xfId="26731" xr:uid="{00000000-0005-0000-0000-00006C680000}"/>
    <cellStyle name="Total 9 2 7 3 16" xfId="26732" xr:uid="{00000000-0005-0000-0000-00006D680000}"/>
    <cellStyle name="Total 9 2 7 3 2" xfId="26733" xr:uid="{00000000-0005-0000-0000-00006E680000}"/>
    <cellStyle name="Total 9 2 7 3 2 2" xfId="26734" xr:uid="{00000000-0005-0000-0000-00006F680000}"/>
    <cellStyle name="Total 9 2 7 3 3" xfId="26735" xr:uid="{00000000-0005-0000-0000-000070680000}"/>
    <cellStyle name="Total 9 2 7 3 3 2" xfId="26736" xr:uid="{00000000-0005-0000-0000-000071680000}"/>
    <cellStyle name="Total 9 2 7 3 4" xfId="26737" xr:uid="{00000000-0005-0000-0000-000072680000}"/>
    <cellStyle name="Total 9 2 7 3 4 2" xfId="26738" xr:uid="{00000000-0005-0000-0000-000073680000}"/>
    <cellStyle name="Total 9 2 7 3 5" xfId="26739" xr:uid="{00000000-0005-0000-0000-000074680000}"/>
    <cellStyle name="Total 9 2 7 3 5 2" xfId="26740" xr:uid="{00000000-0005-0000-0000-000075680000}"/>
    <cellStyle name="Total 9 2 7 3 6" xfId="26741" xr:uid="{00000000-0005-0000-0000-000076680000}"/>
    <cellStyle name="Total 9 2 7 3 6 2" xfId="26742" xr:uid="{00000000-0005-0000-0000-000077680000}"/>
    <cellStyle name="Total 9 2 7 3 7" xfId="26743" xr:uid="{00000000-0005-0000-0000-000078680000}"/>
    <cellStyle name="Total 9 2 7 3 7 2" xfId="26744" xr:uid="{00000000-0005-0000-0000-000079680000}"/>
    <cellStyle name="Total 9 2 7 3 8" xfId="26745" xr:uid="{00000000-0005-0000-0000-00007A680000}"/>
    <cellStyle name="Total 9 2 7 3 8 2" xfId="26746" xr:uid="{00000000-0005-0000-0000-00007B680000}"/>
    <cellStyle name="Total 9 2 7 3 9" xfId="26747" xr:uid="{00000000-0005-0000-0000-00007C680000}"/>
    <cellStyle name="Total 9 2 7 3 9 2" xfId="26748" xr:uid="{00000000-0005-0000-0000-00007D680000}"/>
    <cellStyle name="Total 9 2 7 4" xfId="26749" xr:uid="{00000000-0005-0000-0000-00007E680000}"/>
    <cellStyle name="Total 9 2 7 4 10" xfId="26750" xr:uid="{00000000-0005-0000-0000-00007F680000}"/>
    <cellStyle name="Total 9 2 7 4 10 2" xfId="26751" xr:uid="{00000000-0005-0000-0000-000080680000}"/>
    <cellStyle name="Total 9 2 7 4 11" xfId="26752" xr:uid="{00000000-0005-0000-0000-000081680000}"/>
    <cellStyle name="Total 9 2 7 4 11 2" xfId="26753" xr:uid="{00000000-0005-0000-0000-000082680000}"/>
    <cellStyle name="Total 9 2 7 4 12" xfId="26754" xr:uid="{00000000-0005-0000-0000-000083680000}"/>
    <cellStyle name="Total 9 2 7 4 12 2" xfId="26755" xr:uid="{00000000-0005-0000-0000-000084680000}"/>
    <cellStyle name="Total 9 2 7 4 13" xfId="26756" xr:uid="{00000000-0005-0000-0000-000085680000}"/>
    <cellStyle name="Total 9 2 7 4 13 2" xfId="26757" xr:uid="{00000000-0005-0000-0000-000086680000}"/>
    <cellStyle name="Total 9 2 7 4 14" xfId="26758" xr:uid="{00000000-0005-0000-0000-000087680000}"/>
    <cellStyle name="Total 9 2 7 4 14 2" xfId="26759" xr:uid="{00000000-0005-0000-0000-000088680000}"/>
    <cellStyle name="Total 9 2 7 4 15" xfId="26760" xr:uid="{00000000-0005-0000-0000-000089680000}"/>
    <cellStyle name="Total 9 2 7 4 15 2" xfId="26761" xr:uid="{00000000-0005-0000-0000-00008A680000}"/>
    <cellStyle name="Total 9 2 7 4 16" xfId="26762" xr:uid="{00000000-0005-0000-0000-00008B680000}"/>
    <cellStyle name="Total 9 2 7 4 2" xfId="26763" xr:uid="{00000000-0005-0000-0000-00008C680000}"/>
    <cellStyle name="Total 9 2 7 4 2 2" xfId="26764" xr:uid="{00000000-0005-0000-0000-00008D680000}"/>
    <cellStyle name="Total 9 2 7 4 3" xfId="26765" xr:uid="{00000000-0005-0000-0000-00008E680000}"/>
    <cellStyle name="Total 9 2 7 4 3 2" xfId="26766" xr:uid="{00000000-0005-0000-0000-00008F680000}"/>
    <cellStyle name="Total 9 2 7 4 4" xfId="26767" xr:uid="{00000000-0005-0000-0000-000090680000}"/>
    <cellStyle name="Total 9 2 7 4 4 2" xfId="26768" xr:uid="{00000000-0005-0000-0000-000091680000}"/>
    <cellStyle name="Total 9 2 7 4 5" xfId="26769" xr:uid="{00000000-0005-0000-0000-000092680000}"/>
    <cellStyle name="Total 9 2 7 4 5 2" xfId="26770" xr:uid="{00000000-0005-0000-0000-000093680000}"/>
    <cellStyle name="Total 9 2 7 4 6" xfId="26771" xr:uid="{00000000-0005-0000-0000-000094680000}"/>
    <cellStyle name="Total 9 2 7 4 6 2" xfId="26772" xr:uid="{00000000-0005-0000-0000-000095680000}"/>
    <cellStyle name="Total 9 2 7 4 7" xfId="26773" xr:uid="{00000000-0005-0000-0000-000096680000}"/>
    <cellStyle name="Total 9 2 7 4 7 2" xfId="26774" xr:uid="{00000000-0005-0000-0000-000097680000}"/>
    <cellStyle name="Total 9 2 7 4 8" xfId="26775" xr:uid="{00000000-0005-0000-0000-000098680000}"/>
    <cellStyle name="Total 9 2 7 4 8 2" xfId="26776" xr:uid="{00000000-0005-0000-0000-000099680000}"/>
    <cellStyle name="Total 9 2 7 4 9" xfId="26777" xr:uid="{00000000-0005-0000-0000-00009A680000}"/>
    <cellStyle name="Total 9 2 7 4 9 2" xfId="26778" xr:uid="{00000000-0005-0000-0000-00009B680000}"/>
    <cellStyle name="Total 9 2 7 5" xfId="26779" xr:uid="{00000000-0005-0000-0000-00009C680000}"/>
    <cellStyle name="Total 9 2 7 5 10" xfId="26780" xr:uid="{00000000-0005-0000-0000-00009D680000}"/>
    <cellStyle name="Total 9 2 7 5 10 2" xfId="26781" xr:uid="{00000000-0005-0000-0000-00009E680000}"/>
    <cellStyle name="Total 9 2 7 5 11" xfId="26782" xr:uid="{00000000-0005-0000-0000-00009F680000}"/>
    <cellStyle name="Total 9 2 7 5 11 2" xfId="26783" xr:uid="{00000000-0005-0000-0000-0000A0680000}"/>
    <cellStyle name="Total 9 2 7 5 12" xfId="26784" xr:uid="{00000000-0005-0000-0000-0000A1680000}"/>
    <cellStyle name="Total 9 2 7 5 12 2" xfId="26785" xr:uid="{00000000-0005-0000-0000-0000A2680000}"/>
    <cellStyle name="Total 9 2 7 5 13" xfId="26786" xr:uid="{00000000-0005-0000-0000-0000A3680000}"/>
    <cellStyle name="Total 9 2 7 5 13 2" xfId="26787" xr:uid="{00000000-0005-0000-0000-0000A4680000}"/>
    <cellStyle name="Total 9 2 7 5 14" xfId="26788" xr:uid="{00000000-0005-0000-0000-0000A5680000}"/>
    <cellStyle name="Total 9 2 7 5 2" xfId="26789" xr:uid="{00000000-0005-0000-0000-0000A6680000}"/>
    <cellStyle name="Total 9 2 7 5 2 2" xfId="26790" xr:uid="{00000000-0005-0000-0000-0000A7680000}"/>
    <cellStyle name="Total 9 2 7 5 3" xfId="26791" xr:uid="{00000000-0005-0000-0000-0000A8680000}"/>
    <cellStyle name="Total 9 2 7 5 3 2" xfId="26792" xr:uid="{00000000-0005-0000-0000-0000A9680000}"/>
    <cellStyle name="Total 9 2 7 5 4" xfId="26793" xr:uid="{00000000-0005-0000-0000-0000AA680000}"/>
    <cellStyle name="Total 9 2 7 5 4 2" xfId="26794" xr:uid="{00000000-0005-0000-0000-0000AB680000}"/>
    <cellStyle name="Total 9 2 7 5 5" xfId="26795" xr:uid="{00000000-0005-0000-0000-0000AC680000}"/>
    <cellStyle name="Total 9 2 7 5 5 2" xfId="26796" xr:uid="{00000000-0005-0000-0000-0000AD680000}"/>
    <cellStyle name="Total 9 2 7 5 6" xfId="26797" xr:uid="{00000000-0005-0000-0000-0000AE680000}"/>
    <cellStyle name="Total 9 2 7 5 6 2" xfId="26798" xr:uid="{00000000-0005-0000-0000-0000AF680000}"/>
    <cellStyle name="Total 9 2 7 5 7" xfId="26799" xr:uid="{00000000-0005-0000-0000-0000B0680000}"/>
    <cellStyle name="Total 9 2 7 5 7 2" xfId="26800" xr:uid="{00000000-0005-0000-0000-0000B1680000}"/>
    <cellStyle name="Total 9 2 7 5 8" xfId="26801" xr:uid="{00000000-0005-0000-0000-0000B2680000}"/>
    <cellStyle name="Total 9 2 7 5 8 2" xfId="26802" xr:uid="{00000000-0005-0000-0000-0000B3680000}"/>
    <cellStyle name="Total 9 2 7 5 9" xfId="26803" xr:uid="{00000000-0005-0000-0000-0000B4680000}"/>
    <cellStyle name="Total 9 2 7 5 9 2" xfId="26804" xr:uid="{00000000-0005-0000-0000-0000B5680000}"/>
    <cellStyle name="Total 9 2 7 6" xfId="26805" xr:uid="{00000000-0005-0000-0000-0000B6680000}"/>
    <cellStyle name="Total 9 2 7 6 2" xfId="26806" xr:uid="{00000000-0005-0000-0000-0000B7680000}"/>
    <cellStyle name="Total 9 2 7 7" xfId="26807" xr:uid="{00000000-0005-0000-0000-0000B8680000}"/>
    <cellStyle name="Total 9 2 7 7 2" xfId="26808" xr:uid="{00000000-0005-0000-0000-0000B9680000}"/>
    <cellStyle name="Total 9 2 7 8" xfId="26809" xr:uid="{00000000-0005-0000-0000-0000BA680000}"/>
    <cellStyle name="Total 9 2 7 8 2" xfId="26810" xr:uid="{00000000-0005-0000-0000-0000BB680000}"/>
    <cellStyle name="Total 9 2 7 9" xfId="26811" xr:uid="{00000000-0005-0000-0000-0000BC680000}"/>
    <cellStyle name="Total 9 2 7 9 2" xfId="26812" xr:uid="{00000000-0005-0000-0000-0000BD680000}"/>
    <cellStyle name="Total 9 2 8" xfId="26813" xr:uid="{00000000-0005-0000-0000-0000BE680000}"/>
    <cellStyle name="Total 9 2 8 10" xfId="26814" xr:uid="{00000000-0005-0000-0000-0000BF680000}"/>
    <cellStyle name="Total 9 2 8 10 2" xfId="26815" xr:uid="{00000000-0005-0000-0000-0000C0680000}"/>
    <cellStyle name="Total 9 2 8 11" xfId="26816" xr:uid="{00000000-0005-0000-0000-0000C1680000}"/>
    <cellStyle name="Total 9 2 8 11 2" xfId="26817" xr:uid="{00000000-0005-0000-0000-0000C2680000}"/>
    <cellStyle name="Total 9 2 8 12" xfId="26818" xr:uid="{00000000-0005-0000-0000-0000C3680000}"/>
    <cellStyle name="Total 9 2 8 12 2" xfId="26819" xr:uid="{00000000-0005-0000-0000-0000C4680000}"/>
    <cellStyle name="Total 9 2 8 13" xfId="26820" xr:uid="{00000000-0005-0000-0000-0000C5680000}"/>
    <cellStyle name="Total 9 2 8 13 2" xfId="26821" xr:uid="{00000000-0005-0000-0000-0000C6680000}"/>
    <cellStyle name="Total 9 2 8 14" xfId="26822" xr:uid="{00000000-0005-0000-0000-0000C7680000}"/>
    <cellStyle name="Total 9 2 8 14 2" xfId="26823" xr:uid="{00000000-0005-0000-0000-0000C8680000}"/>
    <cellStyle name="Total 9 2 8 15" xfId="26824" xr:uid="{00000000-0005-0000-0000-0000C9680000}"/>
    <cellStyle name="Total 9 2 8 15 2" xfId="26825" xr:uid="{00000000-0005-0000-0000-0000CA680000}"/>
    <cellStyle name="Total 9 2 8 16" xfId="26826" xr:uid="{00000000-0005-0000-0000-0000CB680000}"/>
    <cellStyle name="Total 9 2 8 16 2" xfId="26827" xr:uid="{00000000-0005-0000-0000-0000CC680000}"/>
    <cellStyle name="Total 9 2 8 17" xfId="26828" xr:uid="{00000000-0005-0000-0000-0000CD680000}"/>
    <cellStyle name="Total 9 2 8 17 2" xfId="26829" xr:uid="{00000000-0005-0000-0000-0000CE680000}"/>
    <cellStyle name="Total 9 2 8 18" xfId="26830" xr:uid="{00000000-0005-0000-0000-0000CF680000}"/>
    <cellStyle name="Total 9 2 8 2" xfId="26831" xr:uid="{00000000-0005-0000-0000-0000D0680000}"/>
    <cellStyle name="Total 9 2 8 2 10" xfId="26832" xr:uid="{00000000-0005-0000-0000-0000D1680000}"/>
    <cellStyle name="Total 9 2 8 2 10 2" xfId="26833" xr:uid="{00000000-0005-0000-0000-0000D2680000}"/>
    <cellStyle name="Total 9 2 8 2 11" xfId="26834" xr:uid="{00000000-0005-0000-0000-0000D3680000}"/>
    <cellStyle name="Total 9 2 8 2 11 2" xfId="26835" xr:uid="{00000000-0005-0000-0000-0000D4680000}"/>
    <cellStyle name="Total 9 2 8 2 12" xfId="26836" xr:uid="{00000000-0005-0000-0000-0000D5680000}"/>
    <cellStyle name="Total 9 2 8 2 12 2" xfId="26837" xr:uid="{00000000-0005-0000-0000-0000D6680000}"/>
    <cellStyle name="Total 9 2 8 2 13" xfId="26838" xr:uid="{00000000-0005-0000-0000-0000D7680000}"/>
    <cellStyle name="Total 9 2 8 2 13 2" xfId="26839" xr:uid="{00000000-0005-0000-0000-0000D8680000}"/>
    <cellStyle name="Total 9 2 8 2 14" xfId="26840" xr:uid="{00000000-0005-0000-0000-0000D9680000}"/>
    <cellStyle name="Total 9 2 8 2 14 2" xfId="26841" xr:uid="{00000000-0005-0000-0000-0000DA680000}"/>
    <cellStyle name="Total 9 2 8 2 15" xfId="26842" xr:uid="{00000000-0005-0000-0000-0000DB680000}"/>
    <cellStyle name="Total 9 2 8 2 15 2" xfId="26843" xr:uid="{00000000-0005-0000-0000-0000DC680000}"/>
    <cellStyle name="Total 9 2 8 2 16" xfId="26844" xr:uid="{00000000-0005-0000-0000-0000DD680000}"/>
    <cellStyle name="Total 9 2 8 2 16 2" xfId="26845" xr:uid="{00000000-0005-0000-0000-0000DE680000}"/>
    <cellStyle name="Total 9 2 8 2 17" xfId="26846" xr:uid="{00000000-0005-0000-0000-0000DF680000}"/>
    <cellStyle name="Total 9 2 8 2 17 2" xfId="26847" xr:uid="{00000000-0005-0000-0000-0000E0680000}"/>
    <cellStyle name="Total 9 2 8 2 18" xfId="26848" xr:uid="{00000000-0005-0000-0000-0000E1680000}"/>
    <cellStyle name="Total 9 2 8 2 2" xfId="26849" xr:uid="{00000000-0005-0000-0000-0000E2680000}"/>
    <cellStyle name="Total 9 2 8 2 2 2" xfId="26850" xr:uid="{00000000-0005-0000-0000-0000E3680000}"/>
    <cellStyle name="Total 9 2 8 2 3" xfId="26851" xr:uid="{00000000-0005-0000-0000-0000E4680000}"/>
    <cellStyle name="Total 9 2 8 2 3 2" xfId="26852" xr:uid="{00000000-0005-0000-0000-0000E5680000}"/>
    <cellStyle name="Total 9 2 8 2 4" xfId="26853" xr:uid="{00000000-0005-0000-0000-0000E6680000}"/>
    <cellStyle name="Total 9 2 8 2 4 2" xfId="26854" xr:uid="{00000000-0005-0000-0000-0000E7680000}"/>
    <cellStyle name="Total 9 2 8 2 5" xfId="26855" xr:uid="{00000000-0005-0000-0000-0000E8680000}"/>
    <cellStyle name="Total 9 2 8 2 5 2" xfId="26856" xr:uid="{00000000-0005-0000-0000-0000E9680000}"/>
    <cellStyle name="Total 9 2 8 2 6" xfId="26857" xr:uid="{00000000-0005-0000-0000-0000EA680000}"/>
    <cellStyle name="Total 9 2 8 2 6 2" xfId="26858" xr:uid="{00000000-0005-0000-0000-0000EB680000}"/>
    <cellStyle name="Total 9 2 8 2 7" xfId="26859" xr:uid="{00000000-0005-0000-0000-0000EC680000}"/>
    <cellStyle name="Total 9 2 8 2 7 2" xfId="26860" xr:uid="{00000000-0005-0000-0000-0000ED680000}"/>
    <cellStyle name="Total 9 2 8 2 8" xfId="26861" xr:uid="{00000000-0005-0000-0000-0000EE680000}"/>
    <cellStyle name="Total 9 2 8 2 8 2" xfId="26862" xr:uid="{00000000-0005-0000-0000-0000EF680000}"/>
    <cellStyle name="Total 9 2 8 2 9" xfId="26863" xr:uid="{00000000-0005-0000-0000-0000F0680000}"/>
    <cellStyle name="Total 9 2 8 2 9 2" xfId="26864" xr:uid="{00000000-0005-0000-0000-0000F1680000}"/>
    <cellStyle name="Total 9 2 8 3" xfId="26865" xr:uid="{00000000-0005-0000-0000-0000F2680000}"/>
    <cellStyle name="Total 9 2 8 3 10" xfId="26866" xr:uid="{00000000-0005-0000-0000-0000F3680000}"/>
    <cellStyle name="Total 9 2 8 3 10 2" xfId="26867" xr:uid="{00000000-0005-0000-0000-0000F4680000}"/>
    <cellStyle name="Total 9 2 8 3 11" xfId="26868" xr:uid="{00000000-0005-0000-0000-0000F5680000}"/>
    <cellStyle name="Total 9 2 8 3 11 2" xfId="26869" xr:uid="{00000000-0005-0000-0000-0000F6680000}"/>
    <cellStyle name="Total 9 2 8 3 12" xfId="26870" xr:uid="{00000000-0005-0000-0000-0000F7680000}"/>
    <cellStyle name="Total 9 2 8 3 12 2" xfId="26871" xr:uid="{00000000-0005-0000-0000-0000F8680000}"/>
    <cellStyle name="Total 9 2 8 3 13" xfId="26872" xr:uid="{00000000-0005-0000-0000-0000F9680000}"/>
    <cellStyle name="Total 9 2 8 3 13 2" xfId="26873" xr:uid="{00000000-0005-0000-0000-0000FA680000}"/>
    <cellStyle name="Total 9 2 8 3 14" xfId="26874" xr:uid="{00000000-0005-0000-0000-0000FB680000}"/>
    <cellStyle name="Total 9 2 8 3 14 2" xfId="26875" xr:uid="{00000000-0005-0000-0000-0000FC680000}"/>
    <cellStyle name="Total 9 2 8 3 15" xfId="26876" xr:uid="{00000000-0005-0000-0000-0000FD680000}"/>
    <cellStyle name="Total 9 2 8 3 15 2" xfId="26877" xr:uid="{00000000-0005-0000-0000-0000FE680000}"/>
    <cellStyle name="Total 9 2 8 3 16" xfId="26878" xr:uid="{00000000-0005-0000-0000-0000FF680000}"/>
    <cellStyle name="Total 9 2 8 3 2" xfId="26879" xr:uid="{00000000-0005-0000-0000-000000690000}"/>
    <cellStyle name="Total 9 2 8 3 2 2" xfId="26880" xr:uid="{00000000-0005-0000-0000-000001690000}"/>
    <cellStyle name="Total 9 2 8 3 3" xfId="26881" xr:uid="{00000000-0005-0000-0000-000002690000}"/>
    <cellStyle name="Total 9 2 8 3 3 2" xfId="26882" xr:uid="{00000000-0005-0000-0000-000003690000}"/>
    <cellStyle name="Total 9 2 8 3 4" xfId="26883" xr:uid="{00000000-0005-0000-0000-000004690000}"/>
    <cellStyle name="Total 9 2 8 3 4 2" xfId="26884" xr:uid="{00000000-0005-0000-0000-000005690000}"/>
    <cellStyle name="Total 9 2 8 3 5" xfId="26885" xr:uid="{00000000-0005-0000-0000-000006690000}"/>
    <cellStyle name="Total 9 2 8 3 5 2" xfId="26886" xr:uid="{00000000-0005-0000-0000-000007690000}"/>
    <cellStyle name="Total 9 2 8 3 6" xfId="26887" xr:uid="{00000000-0005-0000-0000-000008690000}"/>
    <cellStyle name="Total 9 2 8 3 6 2" xfId="26888" xr:uid="{00000000-0005-0000-0000-000009690000}"/>
    <cellStyle name="Total 9 2 8 3 7" xfId="26889" xr:uid="{00000000-0005-0000-0000-00000A690000}"/>
    <cellStyle name="Total 9 2 8 3 7 2" xfId="26890" xr:uid="{00000000-0005-0000-0000-00000B690000}"/>
    <cellStyle name="Total 9 2 8 3 8" xfId="26891" xr:uid="{00000000-0005-0000-0000-00000C690000}"/>
    <cellStyle name="Total 9 2 8 3 8 2" xfId="26892" xr:uid="{00000000-0005-0000-0000-00000D690000}"/>
    <cellStyle name="Total 9 2 8 3 9" xfId="26893" xr:uid="{00000000-0005-0000-0000-00000E690000}"/>
    <cellStyle name="Total 9 2 8 3 9 2" xfId="26894" xr:uid="{00000000-0005-0000-0000-00000F690000}"/>
    <cellStyle name="Total 9 2 8 4" xfId="26895" xr:uid="{00000000-0005-0000-0000-000010690000}"/>
    <cellStyle name="Total 9 2 8 4 10" xfId="26896" xr:uid="{00000000-0005-0000-0000-000011690000}"/>
    <cellStyle name="Total 9 2 8 4 10 2" xfId="26897" xr:uid="{00000000-0005-0000-0000-000012690000}"/>
    <cellStyle name="Total 9 2 8 4 11" xfId="26898" xr:uid="{00000000-0005-0000-0000-000013690000}"/>
    <cellStyle name="Total 9 2 8 4 11 2" xfId="26899" xr:uid="{00000000-0005-0000-0000-000014690000}"/>
    <cellStyle name="Total 9 2 8 4 12" xfId="26900" xr:uid="{00000000-0005-0000-0000-000015690000}"/>
    <cellStyle name="Total 9 2 8 4 12 2" xfId="26901" xr:uid="{00000000-0005-0000-0000-000016690000}"/>
    <cellStyle name="Total 9 2 8 4 13" xfId="26902" xr:uid="{00000000-0005-0000-0000-000017690000}"/>
    <cellStyle name="Total 9 2 8 4 13 2" xfId="26903" xr:uid="{00000000-0005-0000-0000-000018690000}"/>
    <cellStyle name="Total 9 2 8 4 14" xfId="26904" xr:uid="{00000000-0005-0000-0000-000019690000}"/>
    <cellStyle name="Total 9 2 8 4 14 2" xfId="26905" xr:uid="{00000000-0005-0000-0000-00001A690000}"/>
    <cellStyle name="Total 9 2 8 4 15" xfId="26906" xr:uid="{00000000-0005-0000-0000-00001B690000}"/>
    <cellStyle name="Total 9 2 8 4 15 2" xfId="26907" xr:uid="{00000000-0005-0000-0000-00001C690000}"/>
    <cellStyle name="Total 9 2 8 4 16" xfId="26908" xr:uid="{00000000-0005-0000-0000-00001D690000}"/>
    <cellStyle name="Total 9 2 8 4 2" xfId="26909" xr:uid="{00000000-0005-0000-0000-00001E690000}"/>
    <cellStyle name="Total 9 2 8 4 2 2" xfId="26910" xr:uid="{00000000-0005-0000-0000-00001F690000}"/>
    <cellStyle name="Total 9 2 8 4 3" xfId="26911" xr:uid="{00000000-0005-0000-0000-000020690000}"/>
    <cellStyle name="Total 9 2 8 4 3 2" xfId="26912" xr:uid="{00000000-0005-0000-0000-000021690000}"/>
    <cellStyle name="Total 9 2 8 4 4" xfId="26913" xr:uid="{00000000-0005-0000-0000-000022690000}"/>
    <cellStyle name="Total 9 2 8 4 4 2" xfId="26914" xr:uid="{00000000-0005-0000-0000-000023690000}"/>
    <cellStyle name="Total 9 2 8 4 5" xfId="26915" xr:uid="{00000000-0005-0000-0000-000024690000}"/>
    <cellStyle name="Total 9 2 8 4 5 2" xfId="26916" xr:uid="{00000000-0005-0000-0000-000025690000}"/>
    <cellStyle name="Total 9 2 8 4 6" xfId="26917" xr:uid="{00000000-0005-0000-0000-000026690000}"/>
    <cellStyle name="Total 9 2 8 4 6 2" xfId="26918" xr:uid="{00000000-0005-0000-0000-000027690000}"/>
    <cellStyle name="Total 9 2 8 4 7" xfId="26919" xr:uid="{00000000-0005-0000-0000-000028690000}"/>
    <cellStyle name="Total 9 2 8 4 7 2" xfId="26920" xr:uid="{00000000-0005-0000-0000-000029690000}"/>
    <cellStyle name="Total 9 2 8 4 8" xfId="26921" xr:uid="{00000000-0005-0000-0000-00002A690000}"/>
    <cellStyle name="Total 9 2 8 4 8 2" xfId="26922" xr:uid="{00000000-0005-0000-0000-00002B690000}"/>
    <cellStyle name="Total 9 2 8 4 9" xfId="26923" xr:uid="{00000000-0005-0000-0000-00002C690000}"/>
    <cellStyle name="Total 9 2 8 4 9 2" xfId="26924" xr:uid="{00000000-0005-0000-0000-00002D690000}"/>
    <cellStyle name="Total 9 2 8 5" xfId="26925" xr:uid="{00000000-0005-0000-0000-00002E690000}"/>
    <cellStyle name="Total 9 2 8 5 10" xfId="26926" xr:uid="{00000000-0005-0000-0000-00002F690000}"/>
    <cellStyle name="Total 9 2 8 5 10 2" xfId="26927" xr:uid="{00000000-0005-0000-0000-000030690000}"/>
    <cellStyle name="Total 9 2 8 5 11" xfId="26928" xr:uid="{00000000-0005-0000-0000-000031690000}"/>
    <cellStyle name="Total 9 2 8 5 11 2" xfId="26929" xr:uid="{00000000-0005-0000-0000-000032690000}"/>
    <cellStyle name="Total 9 2 8 5 12" xfId="26930" xr:uid="{00000000-0005-0000-0000-000033690000}"/>
    <cellStyle name="Total 9 2 8 5 12 2" xfId="26931" xr:uid="{00000000-0005-0000-0000-000034690000}"/>
    <cellStyle name="Total 9 2 8 5 13" xfId="26932" xr:uid="{00000000-0005-0000-0000-000035690000}"/>
    <cellStyle name="Total 9 2 8 5 13 2" xfId="26933" xr:uid="{00000000-0005-0000-0000-000036690000}"/>
    <cellStyle name="Total 9 2 8 5 14" xfId="26934" xr:uid="{00000000-0005-0000-0000-000037690000}"/>
    <cellStyle name="Total 9 2 8 5 2" xfId="26935" xr:uid="{00000000-0005-0000-0000-000038690000}"/>
    <cellStyle name="Total 9 2 8 5 2 2" xfId="26936" xr:uid="{00000000-0005-0000-0000-000039690000}"/>
    <cellStyle name="Total 9 2 8 5 3" xfId="26937" xr:uid="{00000000-0005-0000-0000-00003A690000}"/>
    <cellStyle name="Total 9 2 8 5 3 2" xfId="26938" xr:uid="{00000000-0005-0000-0000-00003B690000}"/>
    <cellStyle name="Total 9 2 8 5 4" xfId="26939" xr:uid="{00000000-0005-0000-0000-00003C690000}"/>
    <cellStyle name="Total 9 2 8 5 4 2" xfId="26940" xr:uid="{00000000-0005-0000-0000-00003D690000}"/>
    <cellStyle name="Total 9 2 8 5 5" xfId="26941" xr:uid="{00000000-0005-0000-0000-00003E690000}"/>
    <cellStyle name="Total 9 2 8 5 5 2" xfId="26942" xr:uid="{00000000-0005-0000-0000-00003F690000}"/>
    <cellStyle name="Total 9 2 8 5 6" xfId="26943" xr:uid="{00000000-0005-0000-0000-000040690000}"/>
    <cellStyle name="Total 9 2 8 5 6 2" xfId="26944" xr:uid="{00000000-0005-0000-0000-000041690000}"/>
    <cellStyle name="Total 9 2 8 5 7" xfId="26945" xr:uid="{00000000-0005-0000-0000-000042690000}"/>
    <cellStyle name="Total 9 2 8 5 7 2" xfId="26946" xr:uid="{00000000-0005-0000-0000-000043690000}"/>
    <cellStyle name="Total 9 2 8 5 8" xfId="26947" xr:uid="{00000000-0005-0000-0000-000044690000}"/>
    <cellStyle name="Total 9 2 8 5 8 2" xfId="26948" xr:uid="{00000000-0005-0000-0000-000045690000}"/>
    <cellStyle name="Total 9 2 8 5 9" xfId="26949" xr:uid="{00000000-0005-0000-0000-000046690000}"/>
    <cellStyle name="Total 9 2 8 5 9 2" xfId="26950" xr:uid="{00000000-0005-0000-0000-000047690000}"/>
    <cellStyle name="Total 9 2 8 6" xfId="26951" xr:uid="{00000000-0005-0000-0000-000048690000}"/>
    <cellStyle name="Total 9 2 8 6 2" xfId="26952" xr:uid="{00000000-0005-0000-0000-000049690000}"/>
    <cellStyle name="Total 9 2 8 7" xfId="26953" xr:uid="{00000000-0005-0000-0000-00004A690000}"/>
    <cellStyle name="Total 9 2 8 7 2" xfId="26954" xr:uid="{00000000-0005-0000-0000-00004B690000}"/>
    <cellStyle name="Total 9 2 8 8" xfId="26955" xr:uid="{00000000-0005-0000-0000-00004C690000}"/>
    <cellStyle name="Total 9 2 8 8 2" xfId="26956" xr:uid="{00000000-0005-0000-0000-00004D690000}"/>
    <cellStyle name="Total 9 2 8 9" xfId="26957" xr:uid="{00000000-0005-0000-0000-00004E690000}"/>
    <cellStyle name="Total 9 2 8 9 2" xfId="26958" xr:uid="{00000000-0005-0000-0000-00004F690000}"/>
    <cellStyle name="Total 9 2 9" xfId="26959" xr:uid="{00000000-0005-0000-0000-000050690000}"/>
    <cellStyle name="Total 9 2 9 10" xfId="26960" xr:uid="{00000000-0005-0000-0000-000051690000}"/>
    <cellStyle name="Total 9 2 9 10 2" xfId="26961" xr:uid="{00000000-0005-0000-0000-000052690000}"/>
    <cellStyle name="Total 9 2 9 11" xfId="26962" xr:uid="{00000000-0005-0000-0000-000053690000}"/>
    <cellStyle name="Total 9 2 9 11 2" xfId="26963" xr:uid="{00000000-0005-0000-0000-000054690000}"/>
    <cellStyle name="Total 9 2 9 12" xfId="26964" xr:uid="{00000000-0005-0000-0000-000055690000}"/>
    <cellStyle name="Total 9 2 9 12 2" xfId="26965" xr:uid="{00000000-0005-0000-0000-000056690000}"/>
    <cellStyle name="Total 9 2 9 13" xfId="26966" xr:uid="{00000000-0005-0000-0000-000057690000}"/>
    <cellStyle name="Total 9 2 9 13 2" xfId="26967" xr:uid="{00000000-0005-0000-0000-000058690000}"/>
    <cellStyle name="Total 9 2 9 14" xfId="26968" xr:uid="{00000000-0005-0000-0000-000059690000}"/>
    <cellStyle name="Total 9 2 9 14 2" xfId="26969" xr:uid="{00000000-0005-0000-0000-00005A690000}"/>
    <cellStyle name="Total 9 2 9 15" xfId="26970" xr:uid="{00000000-0005-0000-0000-00005B690000}"/>
    <cellStyle name="Total 9 2 9 15 2" xfId="26971" xr:uid="{00000000-0005-0000-0000-00005C690000}"/>
    <cellStyle name="Total 9 2 9 16" xfId="26972" xr:uid="{00000000-0005-0000-0000-00005D690000}"/>
    <cellStyle name="Total 9 2 9 16 2" xfId="26973" xr:uid="{00000000-0005-0000-0000-00005E690000}"/>
    <cellStyle name="Total 9 2 9 17" xfId="26974" xr:uid="{00000000-0005-0000-0000-00005F690000}"/>
    <cellStyle name="Total 9 2 9 17 2" xfId="26975" xr:uid="{00000000-0005-0000-0000-000060690000}"/>
    <cellStyle name="Total 9 2 9 18" xfId="26976" xr:uid="{00000000-0005-0000-0000-000061690000}"/>
    <cellStyle name="Total 9 2 9 2" xfId="26977" xr:uid="{00000000-0005-0000-0000-000062690000}"/>
    <cellStyle name="Total 9 2 9 2 2" xfId="26978" xr:uid="{00000000-0005-0000-0000-000063690000}"/>
    <cellStyle name="Total 9 2 9 3" xfId="26979" xr:uid="{00000000-0005-0000-0000-000064690000}"/>
    <cellStyle name="Total 9 2 9 3 2" xfId="26980" xr:uid="{00000000-0005-0000-0000-000065690000}"/>
    <cellStyle name="Total 9 2 9 4" xfId="26981" xr:uid="{00000000-0005-0000-0000-000066690000}"/>
    <cellStyle name="Total 9 2 9 4 2" xfId="26982" xr:uid="{00000000-0005-0000-0000-000067690000}"/>
    <cellStyle name="Total 9 2 9 5" xfId="26983" xr:uid="{00000000-0005-0000-0000-000068690000}"/>
    <cellStyle name="Total 9 2 9 5 2" xfId="26984" xr:uid="{00000000-0005-0000-0000-000069690000}"/>
    <cellStyle name="Total 9 2 9 6" xfId="26985" xr:uid="{00000000-0005-0000-0000-00006A690000}"/>
    <cellStyle name="Total 9 2 9 6 2" xfId="26986" xr:uid="{00000000-0005-0000-0000-00006B690000}"/>
    <cellStyle name="Total 9 2 9 7" xfId="26987" xr:uid="{00000000-0005-0000-0000-00006C690000}"/>
    <cellStyle name="Total 9 2 9 7 2" xfId="26988" xr:uid="{00000000-0005-0000-0000-00006D690000}"/>
    <cellStyle name="Total 9 2 9 8" xfId="26989" xr:uid="{00000000-0005-0000-0000-00006E690000}"/>
    <cellStyle name="Total 9 2 9 8 2" xfId="26990" xr:uid="{00000000-0005-0000-0000-00006F690000}"/>
    <cellStyle name="Total 9 2 9 9" xfId="26991" xr:uid="{00000000-0005-0000-0000-000070690000}"/>
    <cellStyle name="Total 9 2 9 9 2" xfId="26992" xr:uid="{00000000-0005-0000-0000-000071690000}"/>
    <cellStyle name="Total 9 20" xfId="26993" xr:uid="{00000000-0005-0000-0000-000072690000}"/>
    <cellStyle name="Total 9 20 2" xfId="26994" xr:uid="{00000000-0005-0000-0000-000073690000}"/>
    <cellStyle name="Total 9 21" xfId="26995" xr:uid="{00000000-0005-0000-0000-000074690000}"/>
    <cellStyle name="Total 9 21 2" xfId="26996" xr:uid="{00000000-0005-0000-0000-000075690000}"/>
    <cellStyle name="Total 9 22" xfId="26997" xr:uid="{00000000-0005-0000-0000-000076690000}"/>
    <cellStyle name="Total 9 22 2" xfId="26998" xr:uid="{00000000-0005-0000-0000-000077690000}"/>
    <cellStyle name="Total 9 23" xfId="26999" xr:uid="{00000000-0005-0000-0000-000078690000}"/>
    <cellStyle name="Total 9 23 2" xfId="27000" xr:uid="{00000000-0005-0000-0000-000079690000}"/>
    <cellStyle name="Total 9 24" xfId="27001" xr:uid="{00000000-0005-0000-0000-00007A690000}"/>
    <cellStyle name="Total 9 24 2" xfId="27002" xr:uid="{00000000-0005-0000-0000-00007B690000}"/>
    <cellStyle name="Total 9 25" xfId="27003" xr:uid="{00000000-0005-0000-0000-00007C690000}"/>
    <cellStyle name="Total 9 25 2" xfId="27004" xr:uid="{00000000-0005-0000-0000-00007D690000}"/>
    <cellStyle name="Total 9 26" xfId="27005" xr:uid="{00000000-0005-0000-0000-00007E690000}"/>
    <cellStyle name="Total 9 26 2" xfId="27006" xr:uid="{00000000-0005-0000-0000-00007F690000}"/>
    <cellStyle name="Total 9 27" xfId="27007" xr:uid="{00000000-0005-0000-0000-000080690000}"/>
    <cellStyle name="Total 9 27 2" xfId="27008" xr:uid="{00000000-0005-0000-0000-000081690000}"/>
    <cellStyle name="Total 9 28" xfId="27009" xr:uid="{00000000-0005-0000-0000-000082690000}"/>
    <cellStyle name="Total 9 3" xfId="27010" xr:uid="{00000000-0005-0000-0000-000083690000}"/>
    <cellStyle name="Total 9 3 10" xfId="27011" xr:uid="{00000000-0005-0000-0000-000084690000}"/>
    <cellStyle name="Total 9 3 10 2" xfId="27012" xr:uid="{00000000-0005-0000-0000-000085690000}"/>
    <cellStyle name="Total 9 3 11" xfId="27013" xr:uid="{00000000-0005-0000-0000-000086690000}"/>
    <cellStyle name="Total 9 3 11 2" xfId="27014" xr:uid="{00000000-0005-0000-0000-000087690000}"/>
    <cellStyle name="Total 9 3 12" xfId="27015" xr:uid="{00000000-0005-0000-0000-000088690000}"/>
    <cellStyle name="Total 9 3 12 2" xfId="27016" xr:uid="{00000000-0005-0000-0000-000089690000}"/>
    <cellStyle name="Total 9 3 13" xfId="27017" xr:uid="{00000000-0005-0000-0000-00008A690000}"/>
    <cellStyle name="Total 9 3 13 2" xfId="27018" xr:uid="{00000000-0005-0000-0000-00008B690000}"/>
    <cellStyle name="Total 9 3 14" xfId="27019" xr:uid="{00000000-0005-0000-0000-00008C690000}"/>
    <cellStyle name="Total 9 3 14 2" xfId="27020" xr:uid="{00000000-0005-0000-0000-00008D690000}"/>
    <cellStyle name="Total 9 3 15" xfId="27021" xr:uid="{00000000-0005-0000-0000-00008E690000}"/>
    <cellStyle name="Total 9 3 15 2" xfId="27022" xr:uid="{00000000-0005-0000-0000-00008F690000}"/>
    <cellStyle name="Total 9 3 16" xfId="27023" xr:uid="{00000000-0005-0000-0000-000090690000}"/>
    <cellStyle name="Total 9 3 16 2" xfId="27024" xr:uid="{00000000-0005-0000-0000-000091690000}"/>
    <cellStyle name="Total 9 3 17" xfId="27025" xr:uid="{00000000-0005-0000-0000-000092690000}"/>
    <cellStyle name="Total 9 3 17 2" xfId="27026" xr:uid="{00000000-0005-0000-0000-000093690000}"/>
    <cellStyle name="Total 9 3 18" xfId="27027" xr:uid="{00000000-0005-0000-0000-000094690000}"/>
    <cellStyle name="Total 9 3 18 2" xfId="27028" xr:uid="{00000000-0005-0000-0000-000095690000}"/>
    <cellStyle name="Total 9 3 19" xfId="27029" xr:uid="{00000000-0005-0000-0000-000096690000}"/>
    <cellStyle name="Total 9 3 19 2" xfId="27030" xr:uid="{00000000-0005-0000-0000-000097690000}"/>
    <cellStyle name="Total 9 3 2" xfId="27031" xr:uid="{00000000-0005-0000-0000-000098690000}"/>
    <cellStyle name="Total 9 3 2 10" xfId="27032" xr:uid="{00000000-0005-0000-0000-000099690000}"/>
    <cellStyle name="Total 9 3 2 10 2" xfId="27033" xr:uid="{00000000-0005-0000-0000-00009A690000}"/>
    <cellStyle name="Total 9 3 2 11" xfId="27034" xr:uid="{00000000-0005-0000-0000-00009B690000}"/>
    <cellStyle name="Total 9 3 2 11 2" xfId="27035" xr:uid="{00000000-0005-0000-0000-00009C690000}"/>
    <cellStyle name="Total 9 3 2 12" xfId="27036" xr:uid="{00000000-0005-0000-0000-00009D690000}"/>
    <cellStyle name="Total 9 3 2 12 2" xfId="27037" xr:uid="{00000000-0005-0000-0000-00009E690000}"/>
    <cellStyle name="Total 9 3 2 13" xfId="27038" xr:uid="{00000000-0005-0000-0000-00009F690000}"/>
    <cellStyle name="Total 9 3 2 13 2" xfId="27039" xr:uid="{00000000-0005-0000-0000-0000A0690000}"/>
    <cellStyle name="Total 9 3 2 14" xfId="27040" xr:uid="{00000000-0005-0000-0000-0000A1690000}"/>
    <cellStyle name="Total 9 3 2 14 2" xfId="27041" xr:uid="{00000000-0005-0000-0000-0000A2690000}"/>
    <cellStyle name="Total 9 3 2 15" xfId="27042" xr:uid="{00000000-0005-0000-0000-0000A3690000}"/>
    <cellStyle name="Total 9 3 2 15 2" xfId="27043" xr:uid="{00000000-0005-0000-0000-0000A4690000}"/>
    <cellStyle name="Total 9 3 2 16" xfId="27044" xr:uid="{00000000-0005-0000-0000-0000A5690000}"/>
    <cellStyle name="Total 9 3 2 16 2" xfId="27045" xr:uid="{00000000-0005-0000-0000-0000A6690000}"/>
    <cellStyle name="Total 9 3 2 17" xfId="27046" xr:uid="{00000000-0005-0000-0000-0000A7690000}"/>
    <cellStyle name="Total 9 3 2 17 2" xfId="27047" xr:uid="{00000000-0005-0000-0000-0000A8690000}"/>
    <cellStyle name="Total 9 3 2 18" xfId="27048" xr:uid="{00000000-0005-0000-0000-0000A9690000}"/>
    <cellStyle name="Total 9 3 2 18 2" xfId="27049" xr:uid="{00000000-0005-0000-0000-0000AA690000}"/>
    <cellStyle name="Total 9 3 2 19" xfId="27050" xr:uid="{00000000-0005-0000-0000-0000AB690000}"/>
    <cellStyle name="Total 9 3 2 2" xfId="27051" xr:uid="{00000000-0005-0000-0000-0000AC690000}"/>
    <cellStyle name="Total 9 3 2 2 2" xfId="27052" xr:uid="{00000000-0005-0000-0000-0000AD690000}"/>
    <cellStyle name="Total 9 3 2 3" xfId="27053" xr:uid="{00000000-0005-0000-0000-0000AE690000}"/>
    <cellStyle name="Total 9 3 2 3 2" xfId="27054" xr:uid="{00000000-0005-0000-0000-0000AF690000}"/>
    <cellStyle name="Total 9 3 2 4" xfId="27055" xr:uid="{00000000-0005-0000-0000-0000B0690000}"/>
    <cellStyle name="Total 9 3 2 4 2" xfId="27056" xr:uid="{00000000-0005-0000-0000-0000B1690000}"/>
    <cellStyle name="Total 9 3 2 5" xfId="27057" xr:uid="{00000000-0005-0000-0000-0000B2690000}"/>
    <cellStyle name="Total 9 3 2 5 2" xfId="27058" xr:uid="{00000000-0005-0000-0000-0000B3690000}"/>
    <cellStyle name="Total 9 3 2 6" xfId="27059" xr:uid="{00000000-0005-0000-0000-0000B4690000}"/>
    <cellStyle name="Total 9 3 2 6 2" xfId="27060" xr:uid="{00000000-0005-0000-0000-0000B5690000}"/>
    <cellStyle name="Total 9 3 2 7" xfId="27061" xr:uid="{00000000-0005-0000-0000-0000B6690000}"/>
    <cellStyle name="Total 9 3 2 7 2" xfId="27062" xr:uid="{00000000-0005-0000-0000-0000B7690000}"/>
    <cellStyle name="Total 9 3 2 8" xfId="27063" xr:uid="{00000000-0005-0000-0000-0000B8690000}"/>
    <cellStyle name="Total 9 3 2 8 2" xfId="27064" xr:uid="{00000000-0005-0000-0000-0000B9690000}"/>
    <cellStyle name="Total 9 3 2 9" xfId="27065" xr:uid="{00000000-0005-0000-0000-0000BA690000}"/>
    <cellStyle name="Total 9 3 2 9 2" xfId="27066" xr:uid="{00000000-0005-0000-0000-0000BB690000}"/>
    <cellStyle name="Total 9 3 20" xfId="27067" xr:uid="{00000000-0005-0000-0000-0000BC690000}"/>
    <cellStyle name="Total 9 3 3" xfId="27068" xr:uid="{00000000-0005-0000-0000-0000BD690000}"/>
    <cellStyle name="Total 9 3 3 10" xfId="27069" xr:uid="{00000000-0005-0000-0000-0000BE690000}"/>
    <cellStyle name="Total 9 3 3 10 2" xfId="27070" xr:uid="{00000000-0005-0000-0000-0000BF690000}"/>
    <cellStyle name="Total 9 3 3 11" xfId="27071" xr:uid="{00000000-0005-0000-0000-0000C0690000}"/>
    <cellStyle name="Total 9 3 3 11 2" xfId="27072" xr:uid="{00000000-0005-0000-0000-0000C1690000}"/>
    <cellStyle name="Total 9 3 3 12" xfId="27073" xr:uid="{00000000-0005-0000-0000-0000C2690000}"/>
    <cellStyle name="Total 9 3 3 12 2" xfId="27074" xr:uid="{00000000-0005-0000-0000-0000C3690000}"/>
    <cellStyle name="Total 9 3 3 13" xfId="27075" xr:uid="{00000000-0005-0000-0000-0000C4690000}"/>
    <cellStyle name="Total 9 3 3 13 2" xfId="27076" xr:uid="{00000000-0005-0000-0000-0000C5690000}"/>
    <cellStyle name="Total 9 3 3 14" xfId="27077" xr:uid="{00000000-0005-0000-0000-0000C6690000}"/>
    <cellStyle name="Total 9 3 3 14 2" xfId="27078" xr:uid="{00000000-0005-0000-0000-0000C7690000}"/>
    <cellStyle name="Total 9 3 3 15" xfId="27079" xr:uid="{00000000-0005-0000-0000-0000C8690000}"/>
    <cellStyle name="Total 9 3 3 15 2" xfId="27080" xr:uid="{00000000-0005-0000-0000-0000C9690000}"/>
    <cellStyle name="Total 9 3 3 16" xfId="27081" xr:uid="{00000000-0005-0000-0000-0000CA690000}"/>
    <cellStyle name="Total 9 3 3 16 2" xfId="27082" xr:uid="{00000000-0005-0000-0000-0000CB690000}"/>
    <cellStyle name="Total 9 3 3 17" xfId="27083" xr:uid="{00000000-0005-0000-0000-0000CC690000}"/>
    <cellStyle name="Total 9 3 3 17 2" xfId="27084" xr:uid="{00000000-0005-0000-0000-0000CD690000}"/>
    <cellStyle name="Total 9 3 3 18" xfId="27085" xr:uid="{00000000-0005-0000-0000-0000CE690000}"/>
    <cellStyle name="Total 9 3 3 18 2" xfId="27086" xr:uid="{00000000-0005-0000-0000-0000CF690000}"/>
    <cellStyle name="Total 9 3 3 19" xfId="27087" xr:uid="{00000000-0005-0000-0000-0000D0690000}"/>
    <cellStyle name="Total 9 3 3 2" xfId="27088" xr:uid="{00000000-0005-0000-0000-0000D1690000}"/>
    <cellStyle name="Total 9 3 3 2 2" xfId="27089" xr:uid="{00000000-0005-0000-0000-0000D2690000}"/>
    <cellStyle name="Total 9 3 3 3" xfId="27090" xr:uid="{00000000-0005-0000-0000-0000D3690000}"/>
    <cellStyle name="Total 9 3 3 3 2" xfId="27091" xr:uid="{00000000-0005-0000-0000-0000D4690000}"/>
    <cellStyle name="Total 9 3 3 4" xfId="27092" xr:uid="{00000000-0005-0000-0000-0000D5690000}"/>
    <cellStyle name="Total 9 3 3 4 2" xfId="27093" xr:uid="{00000000-0005-0000-0000-0000D6690000}"/>
    <cellStyle name="Total 9 3 3 5" xfId="27094" xr:uid="{00000000-0005-0000-0000-0000D7690000}"/>
    <cellStyle name="Total 9 3 3 5 2" xfId="27095" xr:uid="{00000000-0005-0000-0000-0000D8690000}"/>
    <cellStyle name="Total 9 3 3 6" xfId="27096" xr:uid="{00000000-0005-0000-0000-0000D9690000}"/>
    <cellStyle name="Total 9 3 3 6 2" xfId="27097" xr:uid="{00000000-0005-0000-0000-0000DA690000}"/>
    <cellStyle name="Total 9 3 3 7" xfId="27098" xr:uid="{00000000-0005-0000-0000-0000DB690000}"/>
    <cellStyle name="Total 9 3 3 7 2" xfId="27099" xr:uid="{00000000-0005-0000-0000-0000DC690000}"/>
    <cellStyle name="Total 9 3 3 8" xfId="27100" xr:uid="{00000000-0005-0000-0000-0000DD690000}"/>
    <cellStyle name="Total 9 3 3 8 2" xfId="27101" xr:uid="{00000000-0005-0000-0000-0000DE690000}"/>
    <cellStyle name="Total 9 3 3 9" xfId="27102" xr:uid="{00000000-0005-0000-0000-0000DF690000}"/>
    <cellStyle name="Total 9 3 3 9 2" xfId="27103" xr:uid="{00000000-0005-0000-0000-0000E0690000}"/>
    <cellStyle name="Total 9 3 4" xfId="27104" xr:uid="{00000000-0005-0000-0000-0000E1690000}"/>
    <cellStyle name="Total 9 3 4 10" xfId="27105" xr:uid="{00000000-0005-0000-0000-0000E2690000}"/>
    <cellStyle name="Total 9 3 4 10 2" xfId="27106" xr:uid="{00000000-0005-0000-0000-0000E3690000}"/>
    <cellStyle name="Total 9 3 4 11" xfId="27107" xr:uid="{00000000-0005-0000-0000-0000E4690000}"/>
    <cellStyle name="Total 9 3 4 11 2" xfId="27108" xr:uid="{00000000-0005-0000-0000-0000E5690000}"/>
    <cellStyle name="Total 9 3 4 12" xfId="27109" xr:uid="{00000000-0005-0000-0000-0000E6690000}"/>
    <cellStyle name="Total 9 3 4 12 2" xfId="27110" xr:uid="{00000000-0005-0000-0000-0000E7690000}"/>
    <cellStyle name="Total 9 3 4 13" xfId="27111" xr:uid="{00000000-0005-0000-0000-0000E8690000}"/>
    <cellStyle name="Total 9 3 4 13 2" xfId="27112" xr:uid="{00000000-0005-0000-0000-0000E9690000}"/>
    <cellStyle name="Total 9 3 4 14" xfId="27113" xr:uid="{00000000-0005-0000-0000-0000EA690000}"/>
    <cellStyle name="Total 9 3 4 14 2" xfId="27114" xr:uid="{00000000-0005-0000-0000-0000EB690000}"/>
    <cellStyle name="Total 9 3 4 15" xfId="27115" xr:uid="{00000000-0005-0000-0000-0000EC690000}"/>
    <cellStyle name="Total 9 3 4 15 2" xfId="27116" xr:uid="{00000000-0005-0000-0000-0000ED690000}"/>
    <cellStyle name="Total 9 3 4 16" xfId="27117" xr:uid="{00000000-0005-0000-0000-0000EE690000}"/>
    <cellStyle name="Total 9 3 4 2" xfId="27118" xr:uid="{00000000-0005-0000-0000-0000EF690000}"/>
    <cellStyle name="Total 9 3 4 2 2" xfId="27119" xr:uid="{00000000-0005-0000-0000-0000F0690000}"/>
    <cellStyle name="Total 9 3 4 3" xfId="27120" xr:uid="{00000000-0005-0000-0000-0000F1690000}"/>
    <cellStyle name="Total 9 3 4 3 2" xfId="27121" xr:uid="{00000000-0005-0000-0000-0000F2690000}"/>
    <cellStyle name="Total 9 3 4 4" xfId="27122" xr:uid="{00000000-0005-0000-0000-0000F3690000}"/>
    <cellStyle name="Total 9 3 4 4 2" xfId="27123" xr:uid="{00000000-0005-0000-0000-0000F4690000}"/>
    <cellStyle name="Total 9 3 4 5" xfId="27124" xr:uid="{00000000-0005-0000-0000-0000F5690000}"/>
    <cellStyle name="Total 9 3 4 5 2" xfId="27125" xr:uid="{00000000-0005-0000-0000-0000F6690000}"/>
    <cellStyle name="Total 9 3 4 6" xfId="27126" xr:uid="{00000000-0005-0000-0000-0000F7690000}"/>
    <cellStyle name="Total 9 3 4 6 2" xfId="27127" xr:uid="{00000000-0005-0000-0000-0000F8690000}"/>
    <cellStyle name="Total 9 3 4 7" xfId="27128" xr:uid="{00000000-0005-0000-0000-0000F9690000}"/>
    <cellStyle name="Total 9 3 4 7 2" xfId="27129" xr:uid="{00000000-0005-0000-0000-0000FA690000}"/>
    <cellStyle name="Total 9 3 4 8" xfId="27130" xr:uid="{00000000-0005-0000-0000-0000FB690000}"/>
    <cellStyle name="Total 9 3 4 8 2" xfId="27131" xr:uid="{00000000-0005-0000-0000-0000FC690000}"/>
    <cellStyle name="Total 9 3 4 9" xfId="27132" xr:uid="{00000000-0005-0000-0000-0000FD690000}"/>
    <cellStyle name="Total 9 3 4 9 2" xfId="27133" xr:uid="{00000000-0005-0000-0000-0000FE690000}"/>
    <cellStyle name="Total 9 3 5" xfId="27134" xr:uid="{00000000-0005-0000-0000-0000FF690000}"/>
    <cellStyle name="Total 9 3 5 10" xfId="27135" xr:uid="{00000000-0005-0000-0000-0000006A0000}"/>
    <cellStyle name="Total 9 3 5 10 2" xfId="27136" xr:uid="{00000000-0005-0000-0000-0000016A0000}"/>
    <cellStyle name="Total 9 3 5 11" xfId="27137" xr:uid="{00000000-0005-0000-0000-0000026A0000}"/>
    <cellStyle name="Total 9 3 5 11 2" xfId="27138" xr:uid="{00000000-0005-0000-0000-0000036A0000}"/>
    <cellStyle name="Total 9 3 5 12" xfId="27139" xr:uid="{00000000-0005-0000-0000-0000046A0000}"/>
    <cellStyle name="Total 9 3 5 12 2" xfId="27140" xr:uid="{00000000-0005-0000-0000-0000056A0000}"/>
    <cellStyle name="Total 9 3 5 13" xfId="27141" xr:uid="{00000000-0005-0000-0000-0000066A0000}"/>
    <cellStyle name="Total 9 3 5 13 2" xfId="27142" xr:uid="{00000000-0005-0000-0000-0000076A0000}"/>
    <cellStyle name="Total 9 3 5 14" xfId="27143" xr:uid="{00000000-0005-0000-0000-0000086A0000}"/>
    <cellStyle name="Total 9 3 5 14 2" xfId="27144" xr:uid="{00000000-0005-0000-0000-0000096A0000}"/>
    <cellStyle name="Total 9 3 5 15" xfId="27145" xr:uid="{00000000-0005-0000-0000-00000A6A0000}"/>
    <cellStyle name="Total 9 3 5 15 2" xfId="27146" xr:uid="{00000000-0005-0000-0000-00000B6A0000}"/>
    <cellStyle name="Total 9 3 5 16" xfId="27147" xr:uid="{00000000-0005-0000-0000-00000C6A0000}"/>
    <cellStyle name="Total 9 3 5 2" xfId="27148" xr:uid="{00000000-0005-0000-0000-00000D6A0000}"/>
    <cellStyle name="Total 9 3 5 2 2" xfId="27149" xr:uid="{00000000-0005-0000-0000-00000E6A0000}"/>
    <cellStyle name="Total 9 3 5 3" xfId="27150" xr:uid="{00000000-0005-0000-0000-00000F6A0000}"/>
    <cellStyle name="Total 9 3 5 3 2" xfId="27151" xr:uid="{00000000-0005-0000-0000-0000106A0000}"/>
    <cellStyle name="Total 9 3 5 4" xfId="27152" xr:uid="{00000000-0005-0000-0000-0000116A0000}"/>
    <cellStyle name="Total 9 3 5 4 2" xfId="27153" xr:uid="{00000000-0005-0000-0000-0000126A0000}"/>
    <cellStyle name="Total 9 3 5 5" xfId="27154" xr:uid="{00000000-0005-0000-0000-0000136A0000}"/>
    <cellStyle name="Total 9 3 5 5 2" xfId="27155" xr:uid="{00000000-0005-0000-0000-0000146A0000}"/>
    <cellStyle name="Total 9 3 5 6" xfId="27156" xr:uid="{00000000-0005-0000-0000-0000156A0000}"/>
    <cellStyle name="Total 9 3 5 6 2" xfId="27157" xr:uid="{00000000-0005-0000-0000-0000166A0000}"/>
    <cellStyle name="Total 9 3 5 7" xfId="27158" xr:uid="{00000000-0005-0000-0000-0000176A0000}"/>
    <cellStyle name="Total 9 3 5 7 2" xfId="27159" xr:uid="{00000000-0005-0000-0000-0000186A0000}"/>
    <cellStyle name="Total 9 3 5 8" xfId="27160" xr:uid="{00000000-0005-0000-0000-0000196A0000}"/>
    <cellStyle name="Total 9 3 5 8 2" xfId="27161" xr:uid="{00000000-0005-0000-0000-00001A6A0000}"/>
    <cellStyle name="Total 9 3 5 9" xfId="27162" xr:uid="{00000000-0005-0000-0000-00001B6A0000}"/>
    <cellStyle name="Total 9 3 5 9 2" xfId="27163" xr:uid="{00000000-0005-0000-0000-00001C6A0000}"/>
    <cellStyle name="Total 9 3 6" xfId="27164" xr:uid="{00000000-0005-0000-0000-00001D6A0000}"/>
    <cellStyle name="Total 9 3 6 10" xfId="27165" xr:uid="{00000000-0005-0000-0000-00001E6A0000}"/>
    <cellStyle name="Total 9 3 6 10 2" xfId="27166" xr:uid="{00000000-0005-0000-0000-00001F6A0000}"/>
    <cellStyle name="Total 9 3 6 11" xfId="27167" xr:uid="{00000000-0005-0000-0000-0000206A0000}"/>
    <cellStyle name="Total 9 3 6 11 2" xfId="27168" xr:uid="{00000000-0005-0000-0000-0000216A0000}"/>
    <cellStyle name="Total 9 3 6 12" xfId="27169" xr:uid="{00000000-0005-0000-0000-0000226A0000}"/>
    <cellStyle name="Total 9 3 6 12 2" xfId="27170" xr:uid="{00000000-0005-0000-0000-0000236A0000}"/>
    <cellStyle name="Total 9 3 6 13" xfId="27171" xr:uid="{00000000-0005-0000-0000-0000246A0000}"/>
    <cellStyle name="Total 9 3 6 13 2" xfId="27172" xr:uid="{00000000-0005-0000-0000-0000256A0000}"/>
    <cellStyle name="Total 9 3 6 14" xfId="27173" xr:uid="{00000000-0005-0000-0000-0000266A0000}"/>
    <cellStyle name="Total 9 3 6 14 2" xfId="27174" xr:uid="{00000000-0005-0000-0000-0000276A0000}"/>
    <cellStyle name="Total 9 3 6 15" xfId="27175" xr:uid="{00000000-0005-0000-0000-0000286A0000}"/>
    <cellStyle name="Total 9 3 6 2" xfId="27176" xr:uid="{00000000-0005-0000-0000-0000296A0000}"/>
    <cellStyle name="Total 9 3 6 2 2" xfId="27177" xr:uid="{00000000-0005-0000-0000-00002A6A0000}"/>
    <cellStyle name="Total 9 3 6 3" xfId="27178" xr:uid="{00000000-0005-0000-0000-00002B6A0000}"/>
    <cellStyle name="Total 9 3 6 3 2" xfId="27179" xr:uid="{00000000-0005-0000-0000-00002C6A0000}"/>
    <cellStyle name="Total 9 3 6 4" xfId="27180" xr:uid="{00000000-0005-0000-0000-00002D6A0000}"/>
    <cellStyle name="Total 9 3 6 4 2" xfId="27181" xr:uid="{00000000-0005-0000-0000-00002E6A0000}"/>
    <cellStyle name="Total 9 3 6 5" xfId="27182" xr:uid="{00000000-0005-0000-0000-00002F6A0000}"/>
    <cellStyle name="Total 9 3 6 5 2" xfId="27183" xr:uid="{00000000-0005-0000-0000-0000306A0000}"/>
    <cellStyle name="Total 9 3 6 6" xfId="27184" xr:uid="{00000000-0005-0000-0000-0000316A0000}"/>
    <cellStyle name="Total 9 3 6 6 2" xfId="27185" xr:uid="{00000000-0005-0000-0000-0000326A0000}"/>
    <cellStyle name="Total 9 3 6 7" xfId="27186" xr:uid="{00000000-0005-0000-0000-0000336A0000}"/>
    <cellStyle name="Total 9 3 6 7 2" xfId="27187" xr:uid="{00000000-0005-0000-0000-0000346A0000}"/>
    <cellStyle name="Total 9 3 6 8" xfId="27188" xr:uid="{00000000-0005-0000-0000-0000356A0000}"/>
    <cellStyle name="Total 9 3 6 8 2" xfId="27189" xr:uid="{00000000-0005-0000-0000-0000366A0000}"/>
    <cellStyle name="Total 9 3 6 9" xfId="27190" xr:uid="{00000000-0005-0000-0000-0000376A0000}"/>
    <cellStyle name="Total 9 3 6 9 2" xfId="27191" xr:uid="{00000000-0005-0000-0000-0000386A0000}"/>
    <cellStyle name="Total 9 3 7" xfId="27192" xr:uid="{00000000-0005-0000-0000-0000396A0000}"/>
    <cellStyle name="Total 9 3 7 2" xfId="27193" xr:uid="{00000000-0005-0000-0000-00003A6A0000}"/>
    <cellStyle name="Total 9 3 8" xfId="27194" xr:uid="{00000000-0005-0000-0000-00003B6A0000}"/>
    <cellStyle name="Total 9 3 8 2" xfId="27195" xr:uid="{00000000-0005-0000-0000-00003C6A0000}"/>
    <cellStyle name="Total 9 3 9" xfId="27196" xr:uid="{00000000-0005-0000-0000-00003D6A0000}"/>
    <cellStyle name="Total 9 3 9 2" xfId="27197" xr:uid="{00000000-0005-0000-0000-00003E6A0000}"/>
    <cellStyle name="Total 9 4" xfId="27198" xr:uid="{00000000-0005-0000-0000-00003F6A0000}"/>
    <cellStyle name="Total 9 4 10" xfId="27199" xr:uid="{00000000-0005-0000-0000-0000406A0000}"/>
    <cellStyle name="Total 9 4 10 2" xfId="27200" xr:uid="{00000000-0005-0000-0000-0000416A0000}"/>
    <cellStyle name="Total 9 4 11" xfId="27201" xr:uid="{00000000-0005-0000-0000-0000426A0000}"/>
    <cellStyle name="Total 9 4 11 2" xfId="27202" xr:uid="{00000000-0005-0000-0000-0000436A0000}"/>
    <cellStyle name="Total 9 4 12" xfId="27203" xr:uid="{00000000-0005-0000-0000-0000446A0000}"/>
    <cellStyle name="Total 9 4 12 2" xfId="27204" xr:uid="{00000000-0005-0000-0000-0000456A0000}"/>
    <cellStyle name="Total 9 4 13" xfId="27205" xr:uid="{00000000-0005-0000-0000-0000466A0000}"/>
    <cellStyle name="Total 9 4 13 2" xfId="27206" xr:uid="{00000000-0005-0000-0000-0000476A0000}"/>
    <cellStyle name="Total 9 4 14" xfId="27207" xr:uid="{00000000-0005-0000-0000-0000486A0000}"/>
    <cellStyle name="Total 9 4 14 2" xfId="27208" xr:uid="{00000000-0005-0000-0000-0000496A0000}"/>
    <cellStyle name="Total 9 4 15" xfId="27209" xr:uid="{00000000-0005-0000-0000-00004A6A0000}"/>
    <cellStyle name="Total 9 4 15 2" xfId="27210" xr:uid="{00000000-0005-0000-0000-00004B6A0000}"/>
    <cellStyle name="Total 9 4 16" xfId="27211" xr:uid="{00000000-0005-0000-0000-00004C6A0000}"/>
    <cellStyle name="Total 9 4 16 2" xfId="27212" xr:uid="{00000000-0005-0000-0000-00004D6A0000}"/>
    <cellStyle name="Total 9 4 17" xfId="27213" xr:uid="{00000000-0005-0000-0000-00004E6A0000}"/>
    <cellStyle name="Total 9 4 17 2" xfId="27214" xr:uid="{00000000-0005-0000-0000-00004F6A0000}"/>
    <cellStyle name="Total 9 4 18" xfId="27215" xr:uid="{00000000-0005-0000-0000-0000506A0000}"/>
    <cellStyle name="Total 9 4 18 2" xfId="27216" xr:uid="{00000000-0005-0000-0000-0000516A0000}"/>
    <cellStyle name="Total 9 4 19" xfId="27217" xr:uid="{00000000-0005-0000-0000-0000526A0000}"/>
    <cellStyle name="Total 9 4 19 2" xfId="27218" xr:uid="{00000000-0005-0000-0000-0000536A0000}"/>
    <cellStyle name="Total 9 4 2" xfId="27219" xr:uid="{00000000-0005-0000-0000-0000546A0000}"/>
    <cellStyle name="Total 9 4 2 10" xfId="27220" xr:uid="{00000000-0005-0000-0000-0000556A0000}"/>
    <cellStyle name="Total 9 4 2 10 2" xfId="27221" xr:uid="{00000000-0005-0000-0000-0000566A0000}"/>
    <cellStyle name="Total 9 4 2 11" xfId="27222" xr:uid="{00000000-0005-0000-0000-0000576A0000}"/>
    <cellStyle name="Total 9 4 2 11 2" xfId="27223" xr:uid="{00000000-0005-0000-0000-0000586A0000}"/>
    <cellStyle name="Total 9 4 2 12" xfId="27224" xr:uid="{00000000-0005-0000-0000-0000596A0000}"/>
    <cellStyle name="Total 9 4 2 12 2" xfId="27225" xr:uid="{00000000-0005-0000-0000-00005A6A0000}"/>
    <cellStyle name="Total 9 4 2 13" xfId="27226" xr:uid="{00000000-0005-0000-0000-00005B6A0000}"/>
    <cellStyle name="Total 9 4 2 13 2" xfId="27227" xr:uid="{00000000-0005-0000-0000-00005C6A0000}"/>
    <cellStyle name="Total 9 4 2 14" xfId="27228" xr:uid="{00000000-0005-0000-0000-00005D6A0000}"/>
    <cellStyle name="Total 9 4 2 14 2" xfId="27229" xr:uid="{00000000-0005-0000-0000-00005E6A0000}"/>
    <cellStyle name="Total 9 4 2 15" xfId="27230" xr:uid="{00000000-0005-0000-0000-00005F6A0000}"/>
    <cellStyle name="Total 9 4 2 15 2" xfId="27231" xr:uid="{00000000-0005-0000-0000-0000606A0000}"/>
    <cellStyle name="Total 9 4 2 16" xfId="27232" xr:uid="{00000000-0005-0000-0000-0000616A0000}"/>
    <cellStyle name="Total 9 4 2 16 2" xfId="27233" xr:uid="{00000000-0005-0000-0000-0000626A0000}"/>
    <cellStyle name="Total 9 4 2 17" xfId="27234" xr:uid="{00000000-0005-0000-0000-0000636A0000}"/>
    <cellStyle name="Total 9 4 2 17 2" xfId="27235" xr:uid="{00000000-0005-0000-0000-0000646A0000}"/>
    <cellStyle name="Total 9 4 2 18" xfId="27236" xr:uid="{00000000-0005-0000-0000-0000656A0000}"/>
    <cellStyle name="Total 9 4 2 18 2" xfId="27237" xr:uid="{00000000-0005-0000-0000-0000666A0000}"/>
    <cellStyle name="Total 9 4 2 19" xfId="27238" xr:uid="{00000000-0005-0000-0000-0000676A0000}"/>
    <cellStyle name="Total 9 4 2 2" xfId="27239" xr:uid="{00000000-0005-0000-0000-0000686A0000}"/>
    <cellStyle name="Total 9 4 2 2 2" xfId="27240" xr:uid="{00000000-0005-0000-0000-0000696A0000}"/>
    <cellStyle name="Total 9 4 2 3" xfId="27241" xr:uid="{00000000-0005-0000-0000-00006A6A0000}"/>
    <cellStyle name="Total 9 4 2 3 2" xfId="27242" xr:uid="{00000000-0005-0000-0000-00006B6A0000}"/>
    <cellStyle name="Total 9 4 2 4" xfId="27243" xr:uid="{00000000-0005-0000-0000-00006C6A0000}"/>
    <cellStyle name="Total 9 4 2 4 2" xfId="27244" xr:uid="{00000000-0005-0000-0000-00006D6A0000}"/>
    <cellStyle name="Total 9 4 2 5" xfId="27245" xr:uid="{00000000-0005-0000-0000-00006E6A0000}"/>
    <cellStyle name="Total 9 4 2 5 2" xfId="27246" xr:uid="{00000000-0005-0000-0000-00006F6A0000}"/>
    <cellStyle name="Total 9 4 2 6" xfId="27247" xr:uid="{00000000-0005-0000-0000-0000706A0000}"/>
    <cellStyle name="Total 9 4 2 6 2" xfId="27248" xr:uid="{00000000-0005-0000-0000-0000716A0000}"/>
    <cellStyle name="Total 9 4 2 7" xfId="27249" xr:uid="{00000000-0005-0000-0000-0000726A0000}"/>
    <cellStyle name="Total 9 4 2 7 2" xfId="27250" xr:uid="{00000000-0005-0000-0000-0000736A0000}"/>
    <cellStyle name="Total 9 4 2 8" xfId="27251" xr:uid="{00000000-0005-0000-0000-0000746A0000}"/>
    <cellStyle name="Total 9 4 2 8 2" xfId="27252" xr:uid="{00000000-0005-0000-0000-0000756A0000}"/>
    <cellStyle name="Total 9 4 2 9" xfId="27253" xr:uid="{00000000-0005-0000-0000-0000766A0000}"/>
    <cellStyle name="Total 9 4 2 9 2" xfId="27254" xr:uid="{00000000-0005-0000-0000-0000776A0000}"/>
    <cellStyle name="Total 9 4 20" xfId="27255" xr:uid="{00000000-0005-0000-0000-0000786A0000}"/>
    <cellStyle name="Total 9 4 3" xfId="27256" xr:uid="{00000000-0005-0000-0000-0000796A0000}"/>
    <cellStyle name="Total 9 4 3 10" xfId="27257" xr:uid="{00000000-0005-0000-0000-00007A6A0000}"/>
    <cellStyle name="Total 9 4 3 10 2" xfId="27258" xr:uid="{00000000-0005-0000-0000-00007B6A0000}"/>
    <cellStyle name="Total 9 4 3 11" xfId="27259" xr:uid="{00000000-0005-0000-0000-00007C6A0000}"/>
    <cellStyle name="Total 9 4 3 11 2" xfId="27260" xr:uid="{00000000-0005-0000-0000-00007D6A0000}"/>
    <cellStyle name="Total 9 4 3 12" xfId="27261" xr:uid="{00000000-0005-0000-0000-00007E6A0000}"/>
    <cellStyle name="Total 9 4 3 12 2" xfId="27262" xr:uid="{00000000-0005-0000-0000-00007F6A0000}"/>
    <cellStyle name="Total 9 4 3 13" xfId="27263" xr:uid="{00000000-0005-0000-0000-0000806A0000}"/>
    <cellStyle name="Total 9 4 3 13 2" xfId="27264" xr:uid="{00000000-0005-0000-0000-0000816A0000}"/>
    <cellStyle name="Total 9 4 3 14" xfId="27265" xr:uid="{00000000-0005-0000-0000-0000826A0000}"/>
    <cellStyle name="Total 9 4 3 14 2" xfId="27266" xr:uid="{00000000-0005-0000-0000-0000836A0000}"/>
    <cellStyle name="Total 9 4 3 15" xfId="27267" xr:uid="{00000000-0005-0000-0000-0000846A0000}"/>
    <cellStyle name="Total 9 4 3 15 2" xfId="27268" xr:uid="{00000000-0005-0000-0000-0000856A0000}"/>
    <cellStyle name="Total 9 4 3 16" xfId="27269" xr:uid="{00000000-0005-0000-0000-0000866A0000}"/>
    <cellStyle name="Total 9 4 3 16 2" xfId="27270" xr:uid="{00000000-0005-0000-0000-0000876A0000}"/>
    <cellStyle name="Total 9 4 3 17" xfId="27271" xr:uid="{00000000-0005-0000-0000-0000886A0000}"/>
    <cellStyle name="Total 9 4 3 17 2" xfId="27272" xr:uid="{00000000-0005-0000-0000-0000896A0000}"/>
    <cellStyle name="Total 9 4 3 18" xfId="27273" xr:uid="{00000000-0005-0000-0000-00008A6A0000}"/>
    <cellStyle name="Total 9 4 3 18 2" xfId="27274" xr:uid="{00000000-0005-0000-0000-00008B6A0000}"/>
    <cellStyle name="Total 9 4 3 19" xfId="27275" xr:uid="{00000000-0005-0000-0000-00008C6A0000}"/>
    <cellStyle name="Total 9 4 3 2" xfId="27276" xr:uid="{00000000-0005-0000-0000-00008D6A0000}"/>
    <cellStyle name="Total 9 4 3 2 2" xfId="27277" xr:uid="{00000000-0005-0000-0000-00008E6A0000}"/>
    <cellStyle name="Total 9 4 3 3" xfId="27278" xr:uid="{00000000-0005-0000-0000-00008F6A0000}"/>
    <cellStyle name="Total 9 4 3 3 2" xfId="27279" xr:uid="{00000000-0005-0000-0000-0000906A0000}"/>
    <cellStyle name="Total 9 4 3 4" xfId="27280" xr:uid="{00000000-0005-0000-0000-0000916A0000}"/>
    <cellStyle name="Total 9 4 3 4 2" xfId="27281" xr:uid="{00000000-0005-0000-0000-0000926A0000}"/>
    <cellStyle name="Total 9 4 3 5" xfId="27282" xr:uid="{00000000-0005-0000-0000-0000936A0000}"/>
    <cellStyle name="Total 9 4 3 5 2" xfId="27283" xr:uid="{00000000-0005-0000-0000-0000946A0000}"/>
    <cellStyle name="Total 9 4 3 6" xfId="27284" xr:uid="{00000000-0005-0000-0000-0000956A0000}"/>
    <cellStyle name="Total 9 4 3 6 2" xfId="27285" xr:uid="{00000000-0005-0000-0000-0000966A0000}"/>
    <cellStyle name="Total 9 4 3 7" xfId="27286" xr:uid="{00000000-0005-0000-0000-0000976A0000}"/>
    <cellStyle name="Total 9 4 3 7 2" xfId="27287" xr:uid="{00000000-0005-0000-0000-0000986A0000}"/>
    <cellStyle name="Total 9 4 3 8" xfId="27288" xr:uid="{00000000-0005-0000-0000-0000996A0000}"/>
    <cellStyle name="Total 9 4 3 8 2" xfId="27289" xr:uid="{00000000-0005-0000-0000-00009A6A0000}"/>
    <cellStyle name="Total 9 4 3 9" xfId="27290" xr:uid="{00000000-0005-0000-0000-00009B6A0000}"/>
    <cellStyle name="Total 9 4 3 9 2" xfId="27291" xr:uid="{00000000-0005-0000-0000-00009C6A0000}"/>
    <cellStyle name="Total 9 4 4" xfId="27292" xr:uid="{00000000-0005-0000-0000-00009D6A0000}"/>
    <cellStyle name="Total 9 4 4 10" xfId="27293" xr:uid="{00000000-0005-0000-0000-00009E6A0000}"/>
    <cellStyle name="Total 9 4 4 10 2" xfId="27294" xr:uid="{00000000-0005-0000-0000-00009F6A0000}"/>
    <cellStyle name="Total 9 4 4 11" xfId="27295" xr:uid="{00000000-0005-0000-0000-0000A06A0000}"/>
    <cellStyle name="Total 9 4 4 11 2" xfId="27296" xr:uid="{00000000-0005-0000-0000-0000A16A0000}"/>
    <cellStyle name="Total 9 4 4 12" xfId="27297" xr:uid="{00000000-0005-0000-0000-0000A26A0000}"/>
    <cellStyle name="Total 9 4 4 12 2" xfId="27298" xr:uid="{00000000-0005-0000-0000-0000A36A0000}"/>
    <cellStyle name="Total 9 4 4 13" xfId="27299" xr:uid="{00000000-0005-0000-0000-0000A46A0000}"/>
    <cellStyle name="Total 9 4 4 13 2" xfId="27300" xr:uid="{00000000-0005-0000-0000-0000A56A0000}"/>
    <cellStyle name="Total 9 4 4 14" xfId="27301" xr:uid="{00000000-0005-0000-0000-0000A66A0000}"/>
    <cellStyle name="Total 9 4 4 14 2" xfId="27302" xr:uid="{00000000-0005-0000-0000-0000A76A0000}"/>
    <cellStyle name="Total 9 4 4 15" xfId="27303" xr:uid="{00000000-0005-0000-0000-0000A86A0000}"/>
    <cellStyle name="Total 9 4 4 15 2" xfId="27304" xr:uid="{00000000-0005-0000-0000-0000A96A0000}"/>
    <cellStyle name="Total 9 4 4 16" xfId="27305" xr:uid="{00000000-0005-0000-0000-0000AA6A0000}"/>
    <cellStyle name="Total 9 4 4 2" xfId="27306" xr:uid="{00000000-0005-0000-0000-0000AB6A0000}"/>
    <cellStyle name="Total 9 4 4 2 2" xfId="27307" xr:uid="{00000000-0005-0000-0000-0000AC6A0000}"/>
    <cellStyle name="Total 9 4 4 3" xfId="27308" xr:uid="{00000000-0005-0000-0000-0000AD6A0000}"/>
    <cellStyle name="Total 9 4 4 3 2" xfId="27309" xr:uid="{00000000-0005-0000-0000-0000AE6A0000}"/>
    <cellStyle name="Total 9 4 4 4" xfId="27310" xr:uid="{00000000-0005-0000-0000-0000AF6A0000}"/>
    <cellStyle name="Total 9 4 4 4 2" xfId="27311" xr:uid="{00000000-0005-0000-0000-0000B06A0000}"/>
    <cellStyle name="Total 9 4 4 5" xfId="27312" xr:uid="{00000000-0005-0000-0000-0000B16A0000}"/>
    <cellStyle name="Total 9 4 4 5 2" xfId="27313" xr:uid="{00000000-0005-0000-0000-0000B26A0000}"/>
    <cellStyle name="Total 9 4 4 6" xfId="27314" xr:uid="{00000000-0005-0000-0000-0000B36A0000}"/>
    <cellStyle name="Total 9 4 4 6 2" xfId="27315" xr:uid="{00000000-0005-0000-0000-0000B46A0000}"/>
    <cellStyle name="Total 9 4 4 7" xfId="27316" xr:uid="{00000000-0005-0000-0000-0000B56A0000}"/>
    <cellStyle name="Total 9 4 4 7 2" xfId="27317" xr:uid="{00000000-0005-0000-0000-0000B66A0000}"/>
    <cellStyle name="Total 9 4 4 8" xfId="27318" xr:uid="{00000000-0005-0000-0000-0000B76A0000}"/>
    <cellStyle name="Total 9 4 4 8 2" xfId="27319" xr:uid="{00000000-0005-0000-0000-0000B86A0000}"/>
    <cellStyle name="Total 9 4 4 9" xfId="27320" xr:uid="{00000000-0005-0000-0000-0000B96A0000}"/>
    <cellStyle name="Total 9 4 4 9 2" xfId="27321" xr:uid="{00000000-0005-0000-0000-0000BA6A0000}"/>
    <cellStyle name="Total 9 4 5" xfId="27322" xr:uid="{00000000-0005-0000-0000-0000BB6A0000}"/>
    <cellStyle name="Total 9 4 5 10" xfId="27323" xr:uid="{00000000-0005-0000-0000-0000BC6A0000}"/>
    <cellStyle name="Total 9 4 5 10 2" xfId="27324" xr:uid="{00000000-0005-0000-0000-0000BD6A0000}"/>
    <cellStyle name="Total 9 4 5 11" xfId="27325" xr:uid="{00000000-0005-0000-0000-0000BE6A0000}"/>
    <cellStyle name="Total 9 4 5 11 2" xfId="27326" xr:uid="{00000000-0005-0000-0000-0000BF6A0000}"/>
    <cellStyle name="Total 9 4 5 12" xfId="27327" xr:uid="{00000000-0005-0000-0000-0000C06A0000}"/>
    <cellStyle name="Total 9 4 5 12 2" xfId="27328" xr:uid="{00000000-0005-0000-0000-0000C16A0000}"/>
    <cellStyle name="Total 9 4 5 13" xfId="27329" xr:uid="{00000000-0005-0000-0000-0000C26A0000}"/>
    <cellStyle name="Total 9 4 5 13 2" xfId="27330" xr:uid="{00000000-0005-0000-0000-0000C36A0000}"/>
    <cellStyle name="Total 9 4 5 14" xfId="27331" xr:uid="{00000000-0005-0000-0000-0000C46A0000}"/>
    <cellStyle name="Total 9 4 5 14 2" xfId="27332" xr:uid="{00000000-0005-0000-0000-0000C56A0000}"/>
    <cellStyle name="Total 9 4 5 15" xfId="27333" xr:uid="{00000000-0005-0000-0000-0000C66A0000}"/>
    <cellStyle name="Total 9 4 5 15 2" xfId="27334" xr:uid="{00000000-0005-0000-0000-0000C76A0000}"/>
    <cellStyle name="Total 9 4 5 16" xfId="27335" xr:uid="{00000000-0005-0000-0000-0000C86A0000}"/>
    <cellStyle name="Total 9 4 5 2" xfId="27336" xr:uid="{00000000-0005-0000-0000-0000C96A0000}"/>
    <cellStyle name="Total 9 4 5 2 2" xfId="27337" xr:uid="{00000000-0005-0000-0000-0000CA6A0000}"/>
    <cellStyle name="Total 9 4 5 3" xfId="27338" xr:uid="{00000000-0005-0000-0000-0000CB6A0000}"/>
    <cellStyle name="Total 9 4 5 3 2" xfId="27339" xr:uid="{00000000-0005-0000-0000-0000CC6A0000}"/>
    <cellStyle name="Total 9 4 5 4" xfId="27340" xr:uid="{00000000-0005-0000-0000-0000CD6A0000}"/>
    <cellStyle name="Total 9 4 5 4 2" xfId="27341" xr:uid="{00000000-0005-0000-0000-0000CE6A0000}"/>
    <cellStyle name="Total 9 4 5 5" xfId="27342" xr:uid="{00000000-0005-0000-0000-0000CF6A0000}"/>
    <cellStyle name="Total 9 4 5 5 2" xfId="27343" xr:uid="{00000000-0005-0000-0000-0000D06A0000}"/>
    <cellStyle name="Total 9 4 5 6" xfId="27344" xr:uid="{00000000-0005-0000-0000-0000D16A0000}"/>
    <cellStyle name="Total 9 4 5 6 2" xfId="27345" xr:uid="{00000000-0005-0000-0000-0000D26A0000}"/>
    <cellStyle name="Total 9 4 5 7" xfId="27346" xr:uid="{00000000-0005-0000-0000-0000D36A0000}"/>
    <cellStyle name="Total 9 4 5 7 2" xfId="27347" xr:uid="{00000000-0005-0000-0000-0000D46A0000}"/>
    <cellStyle name="Total 9 4 5 8" xfId="27348" xr:uid="{00000000-0005-0000-0000-0000D56A0000}"/>
    <cellStyle name="Total 9 4 5 8 2" xfId="27349" xr:uid="{00000000-0005-0000-0000-0000D66A0000}"/>
    <cellStyle name="Total 9 4 5 9" xfId="27350" xr:uid="{00000000-0005-0000-0000-0000D76A0000}"/>
    <cellStyle name="Total 9 4 5 9 2" xfId="27351" xr:uid="{00000000-0005-0000-0000-0000D86A0000}"/>
    <cellStyle name="Total 9 4 6" xfId="27352" xr:uid="{00000000-0005-0000-0000-0000D96A0000}"/>
    <cellStyle name="Total 9 4 6 10" xfId="27353" xr:uid="{00000000-0005-0000-0000-0000DA6A0000}"/>
    <cellStyle name="Total 9 4 6 10 2" xfId="27354" xr:uid="{00000000-0005-0000-0000-0000DB6A0000}"/>
    <cellStyle name="Total 9 4 6 11" xfId="27355" xr:uid="{00000000-0005-0000-0000-0000DC6A0000}"/>
    <cellStyle name="Total 9 4 6 11 2" xfId="27356" xr:uid="{00000000-0005-0000-0000-0000DD6A0000}"/>
    <cellStyle name="Total 9 4 6 12" xfId="27357" xr:uid="{00000000-0005-0000-0000-0000DE6A0000}"/>
    <cellStyle name="Total 9 4 6 12 2" xfId="27358" xr:uid="{00000000-0005-0000-0000-0000DF6A0000}"/>
    <cellStyle name="Total 9 4 6 13" xfId="27359" xr:uid="{00000000-0005-0000-0000-0000E06A0000}"/>
    <cellStyle name="Total 9 4 6 13 2" xfId="27360" xr:uid="{00000000-0005-0000-0000-0000E16A0000}"/>
    <cellStyle name="Total 9 4 6 14" xfId="27361" xr:uid="{00000000-0005-0000-0000-0000E26A0000}"/>
    <cellStyle name="Total 9 4 6 14 2" xfId="27362" xr:uid="{00000000-0005-0000-0000-0000E36A0000}"/>
    <cellStyle name="Total 9 4 6 15" xfId="27363" xr:uid="{00000000-0005-0000-0000-0000E46A0000}"/>
    <cellStyle name="Total 9 4 6 2" xfId="27364" xr:uid="{00000000-0005-0000-0000-0000E56A0000}"/>
    <cellStyle name="Total 9 4 6 2 2" xfId="27365" xr:uid="{00000000-0005-0000-0000-0000E66A0000}"/>
    <cellStyle name="Total 9 4 6 3" xfId="27366" xr:uid="{00000000-0005-0000-0000-0000E76A0000}"/>
    <cellStyle name="Total 9 4 6 3 2" xfId="27367" xr:uid="{00000000-0005-0000-0000-0000E86A0000}"/>
    <cellStyle name="Total 9 4 6 4" xfId="27368" xr:uid="{00000000-0005-0000-0000-0000E96A0000}"/>
    <cellStyle name="Total 9 4 6 4 2" xfId="27369" xr:uid="{00000000-0005-0000-0000-0000EA6A0000}"/>
    <cellStyle name="Total 9 4 6 5" xfId="27370" xr:uid="{00000000-0005-0000-0000-0000EB6A0000}"/>
    <cellStyle name="Total 9 4 6 5 2" xfId="27371" xr:uid="{00000000-0005-0000-0000-0000EC6A0000}"/>
    <cellStyle name="Total 9 4 6 6" xfId="27372" xr:uid="{00000000-0005-0000-0000-0000ED6A0000}"/>
    <cellStyle name="Total 9 4 6 6 2" xfId="27373" xr:uid="{00000000-0005-0000-0000-0000EE6A0000}"/>
    <cellStyle name="Total 9 4 6 7" xfId="27374" xr:uid="{00000000-0005-0000-0000-0000EF6A0000}"/>
    <cellStyle name="Total 9 4 6 7 2" xfId="27375" xr:uid="{00000000-0005-0000-0000-0000F06A0000}"/>
    <cellStyle name="Total 9 4 6 8" xfId="27376" xr:uid="{00000000-0005-0000-0000-0000F16A0000}"/>
    <cellStyle name="Total 9 4 6 8 2" xfId="27377" xr:uid="{00000000-0005-0000-0000-0000F26A0000}"/>
    <cellStyle name="Total 9 4 6 9" xfId="27378" xr:uid="{00000000-0005-0000-0000-0000F36A0000}"/>
    <cellStyle name="Total 9 4 6 9 2" xfId="27379" xr:uid="{00000000-0005-0000-0000-0000F46A0000}"/>
    <cellStyle name="Total 9 4 7" xfId="27380" xr:uid="{00000000-0005-0000-0000-0000F56A0000}"/>
    <cellStyle name="Total 9 4 7 2" xfId="27381" xr:uid="{00000000-0005-0000-0000-0000F66A0000}"/>
    <cellStyle name="Total 9 4 8" xfId="27382" xr:uid="{00000000-0005-0000-0000-0000F76A0000}"/>
    <cellStyle name="Total 9 4 8 2" xfId="27383" xr:uid="{00000000-0005-0000-0000-0000F86A0000}"/>
    <cellStyle name="Total 9 4 9" xfId="27384" xr:uid="{00000000-0005-0000-0000-0000F96A0000}"/>
    <cellStyle name="Total 9 4 9 2" xfId="27385" xr:uid="{00000000-0005-0000-0000-0000FA6A0000}"/>
    <cellStyle name="Total 9 5" xfId="27386" xr:uid="{00000000-0005-0000-0000-0000FB6A0000}"/>
    <cellStyle name="Total 9 5 10" xfId="27387" xr:uid="{00000000-0005-0000-0000-0000FC6A0000}"/>
    <cellStyle name="Total 9 5 10 2" xfId="27388" xr:uid="{00000000-0005-0000-0000-0000FD6A0000}"/>
    <cellStyle name="Total 9 5 11" xfId="27389" xr:uid="{00000000-0005-0000-0000-0000FE6A0000}"/>
    <cellStyle name="Total 9 5 11 2" xfId="27390" xr:uid="{00000000-0005-0000-0000-0000FF6A0000}"/>
    <cellStyle name="Total 9 5 12" xfId="27391" xr:uid="{00000000-0005-0000-0000-0000006B0000}"/>
    <cellStyle name="Total 9 5 12 2" xfId="27392" xr:uid="{00000000-0005-0000-0000-0000016B0000}"/>
    <cellStyle name="Total 9 5 13" xfId="27393" xr:uid="{00000000-0005-0000-0000-0000026B0000}"/>
    <cellStyle name="Total 9 5 13 2" xfId="27394" xr:uid="{00000000-0005-0000-0000-0000036B0000}"/>
    <cellStyle name="Total 9 5 14" xfId="27395" xr:uid="{00000000-0005-0000-0000-0000046B0000}"/>
    <cellStyle name="Total 9 5 14 2" xfId="27396" xr:uid="{00000000-0005-0000-0000-0000056B0000}"/>
    <cellStyle name="Total 9 5 15" xfId="27397" xr:uid="{00000000-0005-0000-0000-0000066B0000}"/>
    <cellStyle name="Total 9 5 15 2" xfId="27398" xr:uid="{00000000-0005-0000-0000-0000076B0000}"/>
    <cellStyle name="Total 9 5 16" xfId="27399" xr:uid="{00000000-0005-0000-0000-0000086B0000}"/>
    <cellStyle name="Total 9 5 16 2" xfId="27400" xr:uid="{00000000-0005-0000-0000-0000096B0000}"/>
    <cellStyle name="Total 9 5 17" xfId="27401" xr:uid="{00000000-0005-0000-0000-00000A6B0000}"/>
    <cellStyle name="Total 9 5 17 2" xfId="27402" xr:uid="{00000000-0005-0000-0000-00000B6B0000}"/>
    <cellStyle name="Total 9 5 18" xfId="27403" xr:uid="{00000000-0005-0000-0000-00000C6B0000}"/>
    <cellStyle name="Total 9 5 18 2" xfId="27404" xr:uid="{00000000-0005-0000-0000-00000D6B0000}"/>
    <cellStyle name="Total 9 5 19" xfId="27405" xr:uid="{00000000-0005-0000-0000-00000E6B0000}"/>
    <cellStyle name="Total 9 5 19 2" xfId="27406" xr:uid="{00000000-0005-0000-0000-00000F6B0000}"/>
    <cellStyle name="Total 9 5 2" xfId="27407" xr:uid="{00000000-0005-0000-0000-0000106B0000}"/>
    <cellStyle name="Total 9 5 2 10" xfId="27408" xr:uid="{00000000-0005-0000-0000-0000116B0000}"/>
    <cellStyle name="Total 9 5 2 10 2" xfId="27409" xr:uid="{00000000-0005-0000-0000-0000126B0000}"/>
    <cellStyle name="Total 9 5 2 11" xfId="27410" xr:uid="{00000000-0005-0000-0000-0000136B0000}"/>
    <cellStyle name="Total 9 5 2 11 2" xfId="27411" xr:uid="{00000000-0005-0000-0000-0000146B0000}"/>
    <cellStyle name="Total 9 5 2 12" xfId="27412" xr:uid="{00000000-0005-0000-0000-0000156B0000}"/>
    <cellStyle name="Total 9 5 2 12 2" xfId="27413" xr:uid="{00000000-0005-0000-0000-0000166B0000}"/>
    <cellStyle name="Total 9 5 2 13" xfId="27414" xr:uid="{00000000-0005-0000-0000-0000176B0000}"/>
    <cellStyle name="Total 9 5 2 13 2" xfId="27415" xr:uid="{00000000-0005-0000-0000-0000186B0000}"/>
    <cellStyle name="Total 9 5 2 14" xfId="27416" xr:uid="{00000000-0005-0000-0000-0000196B0000}"/>
    <cellStyle name="Total 9 5 2 14 2" xfId="27417" xr:uid="{00000000-0005-0000-0000-00001A6B0000}"/>
    <cellStyle name="Total 9 5 2 15" xfId="27418" xr:uid="{00000000-0005-0000-0000-00001B6B0000}"/>
    <cellStyle name="Total 9 5 2 15 2" xfId="27419" xr:uid="{00000000-0005-0000-0000-00001C6B0000}"/>
    <cellStyle name="Total 9 5 2 16" xfId="27420" xr:uid="{00000000-0005-0000-0000-00001D6B0000}"/>
    <cellStyle name="Total 9 5 2 16 2" xfId="27421" xr:uid="{00000000-0005-0000-0000-00001E6B0000}"/>
    <cellStyle name="Total 9 5 2 17" xfId="27422" xr:uid="{00000000-0005-0000-0000-00001F6B0000}"/>
    <cellStyle name="Total 9 5 2 17 2" xfId="27423" xr:uid="{00000000-0005-0000-0000-0000206B0000}"/>
    <cellStyle name="Total 9 5 2 18" xfId="27424" xr:uid="{00000000-0005-0000-0000-0000216B0000}"/>
    <cellStyle name="Total 9 5 2 18 2" xfId="27425" xr:uid="{00000000-0005-0000-0000-0000226B0000}"/>
    <cellStyle name="Total 9 5 2 19" xfId="27426" xr:uid="{00000000-0005-0000-0000-0000236B0000}"/>
    <cellStyle name="Total 9 5 2 2" xfId="27427" xr:uid="{00000000-0005-0000-0000-0000246B0000}"/>
    <cellStyle name="Total 9 5 2 2 2" xfId="27428" xr:uid="{00000000-0005-0000-0000-0000256B0000}"/>
    <cellStyle name="Total 9 5 2 3" xfId="27429" xr:uid="{00000000-0005-0000-0000-0000266B0000}"/>
    <cellStyle name="Total 9 5 2 3 2" xfId="27430" xr:uid="{00000000-0005-0000-0000-0000276B0000}"/>
    <cellStyle name="Total 9 5 2 4" xfId="27431" xr:uid="{00000000-0005-0000-0000-0000286B0000}"/>
    <cellStyle name="Total 9 5 2 4 2" xfId="27432" xr:uid="{00000000-0005-0000-0000-0000296B0000}"/>
    <cellStyle name="Total 9 5 2 5" xfId="27433" xr:uid="{00000000-0005-0000-0000-00002A6B0000}"/>
    <cellStyle name="Total 9 5 2 5 2" xfId="27434" xr:uid="{00000000-0005-0000-0000-00002B6B0000}"/>
    <cellStyle name="Total 9 5 2 6" xfId="27435" xr:uid="{00000000-0005-0000-0000-00002C6B0000}"/>
    <cellStyle name="Total 9 5 2 6 2" xfId="27436" xr:uid="{00000000-0005-0000-0000-00002D6B0000}"/>
    <cellStyle name="Total 9 5 2 7" xfId="27437" xr:uid="{00000000-0005-0000-0000-00002E6B0000}"/>
    <cellStyle name="Total 9 5 2 7 2" xfId="27438" xr:uid="{00000000-0005-0000-0000-00002F6B0000}"/>
    <cellStyle name="Total 9 5 2 8" xfId="27439" xr:uid="{00000000-0005-0000-0000-0000306B0000}"/>
    <cellStyle name="Total 9 5 2 8 2" xfId="27440" xr:uid="{00000000-0005-0000-0000-0000316B0000}"/>
    <cellStyle name="Total 9 5 2 9" xfId="27441" xr:uid="{00000000-0005-0000-0000-0000326B0000}"/>
    <cellStyle name="Total 9 5 2 9 2" xfId="27442" xr:uid="{00000000-0005-0000-0000-0000336B0000}"/>
    <cellStyle name="Total 9 5 20" xfId="27443" xr:uid="{00000000-0005-0000-0000-0000346B0000}"/>
    <cellStyle name="Total 9 5 3" xfId="27444" xr:uid="{00000000-0005-0000-0000-0000356B0000}"/>
    <cellStyle name="Total 9 5 3 10" xfId="27445" xr:uid="{00000000-0005-0000-0000-0000366B0000}"/>
    <cellStyle name="Total 9 5 3 10 2" xfId="27446" xr:uid="{00000000-0005-0000-0000-0000376B0000}"/>
    <cellStyle name="Total 9 5 3 11" xfId="27447" xr:uid="{00000000-0005-0000-0000-0000386B0000}"/>
    <cellStyle name="Total 9 5 3 11 2" xfId="27448" xr:uid="{00000000-0005-0000-0000-0000396B0000}"/>
    <cellStyle name="Total 9 5 3 12" xfId="27449" xr:uid="{00000000-0005-0000-0000-00003A6B0000}"/>
    <cellStyle name="Total 9 5 3 12 2" xfId="27450" xr:uid="{00000000-0005-0000-0000-00003B6B0000}"/>
    <cellStyle name="Total 9 5 3 13" xfId="27451" xr:uid="{00000000-0005-0000-0000-00003C6B0000}"/>
    <cellStyle name="Total 9 5 3 13 2" xfId="27452" xr:uid="{00000000-0005-0000-0000-00003D6B0000}"/>
    <cellStyle name="Total 9 5 3 14" xfId="27453" xr:uid="{00000000-0005-0000-0000-00003E6B0000}"/>
    <cellStyle name="Total 9 5 3 14 2" xfId="27454" xr:uid="{00000000-0005-0000-0000-00003F6B0000}"/>
    <cellStyle name="Total 9 5 3 15" xfId="27455" xr:uid="{00000000-0005-0000-0000-0000406B0000}"/>
    <cellStyle name="Total 9 5 3 15 2" xfId="27456" xr:uid="{00000000-0005-0000-0000-0000416B0000}"/>
    <cellStyle name="Total 9 5 3 16" xfId="27457" xr:uid="{00000000-0005-0000-0000-0000426B0000}"/>
    <cellStyle name="Total 9 5 3 16 2" xfId="27458" xr:uid="{00000000-0005-0000-0000-0000436B0000}"/>
    <cellStyle name="Total 9 5 3 17" xfId="27459" xr:uid="{00000000-0005-0000-0000-0000446B0000}"/>
    <cellStyle name="Total 9 5 3 17 2" xfId="27460" xr:uid="{00000000-0005-0000-0000-0000456B0000}"/>
    <cellStyle name="Total 9 5 3 18" xfId="27461" xr:uid="{00000000-0005-0000-0000-0000466B0000}"/>
    <cellStyle name="Total 9 5 3 2" xfId="27462" xr:uid="{00000000-0005-0000-0000-0000476B0000}"/>
    <cellStyle name="Total 9 5 3 2 2" xfId="27463" xr:uid="{00000000-0005-0000-0000-0000486B0000}"/>
    <cellStyle name="Total 9 5 3 3" xfId="27464" xr:uid="{00000000-0005-0000-0000-0000496B0000}"/>
    <cellStyle name="Total 9 5 3 3 2" xfId="27465" xr:uid="{00000000-0005-0000-0000-00004A6B0000}"/>
    <cellStyle name="Total 9 5 3 4" xfId="27466" xr:uid="{00000000-0005-0000-0000-00004B6B0000}"/>
    <cellStyle name="Total 9 5 3 4 2" xfId="27467" xr:uid="{00000000-0005-0000-0000-00004C6B0000}"/>
    <cellStyle name="Total 9 5 3 5" xfId="27468" xr:uid="{00000000-0005-0000-0000-00004D6B0000}"/>
    <cellStyle name="Total 9 5 3 5 2" xfId="27469" xr:uid="{00000000-0005-0000-0000-00004E6B0000}"/>
    <cellStyle name="Total 9 5 3 6" xfId="27470" xr:uid="{00000000-0005-0000-0000-00004F6B0000}"/>
    <cellStyle name="Total 9 5 3 6 2" xfId="27471" xr:uid="{00000000-0005-0000-0000-0000506B0000}"/>
    <cellStyle name="Total 9 5 3 7" xfId="27472" xr:uid="{00000000-0005-0000-0000-0000516B0000}"/>
    <cellStyle name="Total 9 5 3 7 2" xfId="27473" xr:uid="{00000000-0005-0000-0000-0000526B0000}"/>
    <cellStyle name="Total 9 5 3 8" xfId="27474" xr:uid="{00000000-0005-0000-0000-0000536B0000}"/>
    <cellStyle name="Total 9 5 3 8 2" xfId="27475" xr:uid="{00000000-0005-0000-0000-0000546B0000}"/>
    <cellStyle name="Total 9 5 3 9" xfId="27476" xr:uid="{00000000-0005-0000-0000-0000556B0000}"/>
    <cellStyle name="Total 9 5 3 9 2" xfId="27477" xr:uid="{00000000-0005-0000-0000-0000566B0000}"/>
    <cellStyle name="Total 9 5 4" xfId="27478" xr:uid="{00000000-0005-0000-0000-0000576B0000}"/>
    <cellStyle name="Total 9 5 4 10" xfId="27479" xr:uid="{00000000-0005-0000-0000-0000586B0000}"/>
    <cellStyle name="Total 9 5 4 10 2" xfId="27480" xr:uid="{00000000-0005-0000-0000-0000596B0000}"/>
    <cellStyle name="Total 9 5 4 11" xfId="27481" xr:uid="{00000000-0005-0000-0000-00005A6B0000}"/>
    <cellStyle name="Total 9 5 4 11 2" xfId="27482" xr:uid="{00000000-0005-0000-0000-00005B6B0000}"/>
    <cellStyle name="Total 9 5 4 12" xfId="27483" xr:uid="{00000000-0005-0000-0000-00005C6B0000}"/>
    <cellStyle name="Total 9 5 4 12 2" xfId="27484" xr:uid="{00000000-0005-0000-0000-00005D6B0000}"/>
    <cellStyle name="Total 9 5 4 13" xfId="27485" xr:uid="{00000000-0005-0000-0000-00005E6B0000}"/>
    <cellStyle name="Total 9 5 4 13 2" xfId="27486" xr:uid="{00000000-0005-0000-0000-00005F6B0000}"/>
    <cellStyle name="Total 9 5 4 14" xfId="27487" xr:uid="{00000000-0005-0000-0000-0000606B0000}"/>
    <cellStyle name="Total 9 5 4 14 2" xfId="27488" xr:uid="{00000000-0005-0000-0000-0000616B0000}"/>
    <cellStyle name="Total 9 5 4 15" xfId="27489" xr:uid="{00000000-0005-0000-0000-0000626B0000}"/>
    <cellStyle name="Total 9 5 4 15 2" xfId="27490" xr:uid="{00000000-0005-0000-0000-0000636B0000}"/>
    <cellStyle name="Total 9 5 4 16" xfId="27491" xr:uid="{00000000-0005-0000-0000-0000646B0000}"/>
    <cellStyle name="Total 9 5 4 2" xfId="27492" xr:uid="{00000000-0005-0000-0000-0000656B0000}"/>
    <cellStyle name="Total 9 5 4 2 2" xfId="27493" xr:uid="{00000000-0005-0000-0000-0000666B0000}"/>
    <cellStyle name="Total 9 5 4 3" xfId="27494" xr:uid="{00000000-0005-0000-0000-0000676B0000}"/>
    <cellStyle name="Total 9 5 4 3 2" xfId="27495" xr:uid="{00000000-0005-0000-0000-0000686B0000}"/>
    <cellStyle name="Total 9 5 4 4" xfId="27496" xr:uid="{00000000-0005-0000-0000-0000696B0000}"/>
    <cellStyle name="Total 9 5 4 4 2" xfId="27497" xr:uid="{00000000-0005-0000-0000-00006A6B0000}"/>
    <cellStyle name="Total 9 5 4 5" xfId="27498" xr:uid="{00000000-0005-0000-0000-00006B6B0000}"/>
    <cellStyle name="Total 9 5 4 5 2" xfId="27499" xr:uid="{00000000-0005-0000-0000-00006C6B0000}"/>
    <cellStyle name="Total 9 5 4 6" xfId="27500" xr:uid="{00000000-0005-0000-0000-00006D6B0000}"/>
    <cellStyle name="Total 9 5 4 6 2" xfId="27501" xr:uid="{00000000-0005-0000-0000-00006E6B0000}"/>
    <cellStyle name="Total 9 5 4 7" xfId="27502" xr:uid="{00000000-0005-0000-0000-00006F6B0000}"/>
    <cellStyle name="Total 9 5 4 7 2" xfId="27503" xr:uid="{00000000-0005-0000-0000-0000706B0000}"/>
    <cellStyle name="Total 9 5 4 8" xfId="27504" xr:uid="{00000000-0005-0000-0000-0000716B0000}"/>
    <cellStyle name="Total 9 5 4 8 2" xfId="27505" xr:uid="{00000000-0005-0000-0000-0000726B0000}"/>
    <cellStyle name="Total 9 5 4 9" xfId="27506" xr:uid="{00000000-0005-0000-0000-0000736B0000}"/>
    <cellStyle name="Total 9 5 4 9 2" xfId="27507" xr:uid="{00000000-0005-0000-0000-0000746B0000}"/>
    <cellStyle name="Total 9 5 5" xfId="27508" xr:uid="{00000000-0005-0000-0000-0000756B0000}"/>
    <cellStyle name="Total 9 5 5 10" xfId="27509" xr:uid="{00000000-0005-0000-0000-0000766B0000}"/>
    <cellStyle name="Total 9 5 5 10 2" xfId="27510" xr:uid="{00000000-0005-0000-0000-0000776B0000}"/>
    <cellStyle name="Total 9 5 5 11" xfId="27511" xr:uid="{00000000-0005-0000-0000-0000786B0000}"/>
    <cellStyle name="Total 9 5 5 11 2" xfId="27512" xr:uid="{00000000-0005-0000-0000-0000796B0000}"/>
    <cellStyle name="Total 9 5 5 12" xfId="27513" xr:uid="{00000000-0005-0000-0000-00007A6B0000}"/>
    <cellStyle name="Total 9 5 5 12 2" xfId="27514" xr:uid="{00000000-0005-0000-0000-00007B6B0000}"/>
    <cellStyle name="Total 9 5 5 13" xfId="27515" xr:uid="{00000000-0005-0000-0000-00007C6B0000}"/>
    <cellStyle name="Total 9 5 5 13 2" xfId="27516" xr:uid="{00000000-0005-0000-0000-00007D6B0000}"/>
    <cellStyle name="Total 9 5 5 14" xfId="27517" xr:uid="{00000000-0005-0000-0000-00007E6B0000}"/>
    <cellStyle name="Total 9 5 5 14 2" xfId="27518" xr:uid="{00000000-0005-0000-0000-00007F6B0000}"/>
    <cellStyle name="Total 9 5 5 15" xfId="27519" xr:uid="{00000000-0005-0000-0000-0000806B0000}"/>
    <cellStyle name="Total 9 5 5 15 2" xfId="27520" xr:uid="{00000000-0005-0000-0000-0000816B0000}"/>
    <cellStyle name="Total 9 5 5 16" xfId="27521" xr:uid="{00000000-0005-0000-0000-0000826B0000}"/>
    <cellStyle name="Total 9 5 5 2" xfId="27522" xr:uid="{00000000-0005-0000-0000-0000836B0000}"/>
    <cellStyle name="Total 9 5 5 2 2" xfId="27523" xr:uid="{00000000-0005-0000-0000-0000846B0000}"/>
    <cellStyle name="Total 9 5 5 3" xfId="27524" xr:uid="{00000000-0005-0000-0000-0000856B0000}"/>
    <cellStyle name="Total 9 5 5 3 2" xfId="27525" xr:uid="{00000000-0005-0000-0000-0000866B0000}"/>
    <cellStyle name="Total 9 5 5 4" xfId="27526" xr:uid="{00000000-0005-0000-0000-0000876B0000}"/>
    <cellStyle name="Total 9 5 5 4 2" xfId="27527" xr:uid="{00000000-0005-0000-0000-0000886B0000}"/>
    <cellStyle name="Total 9 5 5 5" xfId="27528" xr:uid="{00000000-0005-0000-0000-0000896B0000}"/>
    <cellStyle name="Total 9 5 5 5 2" xfId="27529" xr:uid="{00000000-0005-0000-0000-00008A6B0000}"/>
    <cellStyle name="Total 9 5 5 6" xfId="27530" xr:uid="{00000000-0005-0000-0000-00008B6B0000}"/>
    <cellStyle name="Total 9 5 5 6 2" xfId="27531" xr:uid="{00000000-0005-0000-0000-00008C6B0000}"/>
    <cellStyle name="Total 9 5 5 7" xfId="27532" xr:uid="{00000000-0005-0000-0000-00008D6B0000}"/>
    <cellStyle name="Total 9 5 5 7 2" xfId="27533" xr:uid="{00000000-0005-0000-0000-00008E6B0000}"/>
    <cellStyle name="Total 9 5 5 8" xfId="27534" xr:uid="{00000000-0005-0000-0000-00008F6B0000}"/>
    <cellStyle name="Total 9 5 5 8 2" xfId="27535" xr:uid="{00000000-0005-0000-0000-0000906B0000}"/>
    <cellStyle name="Total 9 5 5 9" xfId="27536" xr:uid="{00000000-0005-0000-0000-0000916B0000}"/>
    <cellStyle name="Total 9 5 5 9 2" xfId="27537" xr:uid="{00000000-0005-0000-0000-0000926B0000}"/>
    <cellStyle name="Total 9 5 6" xfId="27538" xr:uid="{00000000-0005-0000-0000-0000936B0000}"/>
    <cellStyle name="Total 9 5 6 10" xfId="27539" xr:uid="{00000000-0005-0000-0000-0000946B0000}"/>
    <cellStyle name="Total 9 5 6 10 2" xfId="27540" xr:uid="{00000000-0005-0000-0000-0000956B0000}"/>
    <cellStyle name="Total 9 5 6 11" xfId="27541" xr:uid="{00000000-0005-0000-0000-0000966B0000}"/>
    <cellStyle name="Total 9 5 6 11 2" xfId="27542" xr:uid="{00000000-0005-0000-0000-0000976B0000}"/>
    <cellStyle name="Total 9 5 6 12" xfId="27543" xr:uid="{00000000-0005-0000-0000-0000986B0000}"/>
    <cellStyle name="Total 9 5 6 12 2" xfId="27544" xr:uid="{00000000-0005-0000-0000-0000996B0000}"/>
    <cellStyle name="Total 9 5 6 13" xfId="27545" xr:uid="{00000000-0005-0000-0000-00009A6B0000}"/>
    <cellStyle name="Total 9 5 6 13 2" xfId="27546" xr:uid="{00000000-0005-0000-0000-00009B6B0000}"/>
    <cellStyle name="Total 9 5 6 14" xfId="27547" xr:uid="{00000000-0005-0000-0000-00009C6B0000}"/>
    <cellStyle name="Total 9 5 6 14 2" xfId="27548" xr:uid="{00000000-0005-0000-0000-00009D6B0000}"/>
    <cellStyle name="Total 9 5 6 15" xfId="27549" xr:uid="{00000000-0005-0000-0000-00009E6B0000}"/>
    <cellStyle name="Total 9 5 6 2" xfId="27550" xr:uid="{00000000-0005-0000-0000-00009F6B0000}"/>
    <cellStyle name="Total 9 5 6 2 2" xfId="27551" xr:uid="{00000000-0005-0000-0000-0000A06B0000}"/>
    <cellStyle name="Total 9 5 6 3" xfId="27552" xr:uid="{00000000-0005-0000-0000-0000A16B0000}"/>
    <cellStyle name="Total 9 5 6 3 2" xfId="27553" xr:uid="{00000000-0005-0000-0000-0000A26B0000}"/>
    <cellStyle name="Total 9 5 6 4" xfId="27554" xr:uid="{00000000-0005-0000-0000-0000A36B0000}"/>
    <cellStyle name="Total 9 5 6 4 2" xfId="27555" xr:uid="{00000000-0005-0000-0000-0000A46B0000}"/>
    <cellStyle name="Total 9 5 6 5" xfId="27556" xr:uid="{00000000-0005-0000-0000-0000A56B0000}"/>
    <cellStyle name="Total 9 5 6 5 2" xfId="27557" xr:uid="{00000000-0005-0000-0000-0000A66B0000}"/>
    <cellStyle name="Total 9 5 6 6" xfId="27558" xr:uid="{00000000-0005-0000-0000-0000A76B0000}"/>
    <cellStyle name="Total 9 5 6 6 2" xfId="27559" xr:uid="{00000000-0005-0000-0000-0000A86B0000}"/>
    <cellStyle name="Total 9 5 6 7" xfId="27560" xr:uid="{00000000-0005-0000-0000-0000A96B0000}"/>
    <cellStyle name="Total 9 5 6 7 2" xfId="27561" xr:uid="{00000000-0005-0000-0000-0000AA6B0000}"/>
    <cellStyle name="Total 9 5 6 8" xfId="27562" xr:uid="{00000000-0005-0000-0000-0000AB6B0000}"/>
    <cellStyle name="Total 9 5 6 8 2" xfId="27563" xr:uid="{00000000-0005-0000-0000-0000AC6B0000}"/>
    <cellStyle name="Total 9 5 6 9" xfId="27564" xr:uid="{00000000-0005-0000-0000-0000AD6B0000}"/>
    <cellStyle name="Total 9 5 6 9 2" xfId="27565" xr:uid="{00000000-0005-0000-0000-0000AE6B0000}"/>
    <cellStyle name="Total 9 5 7" xfId="27566" xr:uid="{00000000-0005-0000-0000-0000AF6B0000}"/>
    <cellStyle name="Total 9 5 7 2" xfId="27567" xr:uid="{00000000-0005-0000-0000-0000B06B0000}"/>
    <cellStyle name="Total 9 5 8" xfId="27568" xr:uid="{00000000-0005-0000-0000-0000B16B0000}"/>
    <cellStyle name="Total 9 5 8 2" xfId="27569" xr:uid="{00000000-0005-0000-0000-0000B26B0000}"/>
    <cellStyle name="Total 9 5 9" xfId="27570" xr:uid="{00000000-0005-0000-0000-0000B36B0000}"/>
    <cellStyle name="Total 9 5 9 2" xfId="27571" xr:uid="{00000000-0005-0000-0000-0000B46B0000}"/>
    <cellStyle name="Total 9 6" xfId="27572" xr:uid="{00000000-0005-0000-0000-0000B56B0000}"/>
    <cellStyle name="Total 9 6 10" xfId="27573" xr:uid="{00000000-0005-0000-0000-0000B66B0000}"/>
    <cellStyle name="Total 9 6 10 2" xfId="27574" xr:uid="{00000000-0005-0000-0000-0000B76B0000}"/>
    <cellStyle name="Total 9 6 11" xfId="27575" xr:uid="{00000000-0005-0000-0000-0000B86B0000}"/>
    <cellStyle name="Total 9 6 11 2" xfId="27576" xr:uid="{00000000-0005-0000-0000-0000B96B0000}"/>
    <cellStyle name="Total 9 6 12" xfId="27577" xr:uid="{00000000-0005-0000-0000-0000BA6B0000}"/>
    <cellStyle name="Total 9 6 12 2" xfId="27578" xr:uid="{00000000-0005-0000-0000-0000BB6B0000}"/>
    <cellStyle name="Total 9 6 13" xfId="27579" xr:uid="{00000000-0005-0000-0000-0000BC6B0000}"/>
    <cellStyle name="Total 9 6 13 2" xfId="27580" xr:uid="{00000000-0005-0000-0000-0000BD6B0000}"/>
    <cellStyle name="Total 9 6 14" xfId="27581" xr:uid="{00000000-0005-0000-0000-0000BE6B0000}"/>
    <cellStyle name="Total 9 6 14 2" xfId="27582" xr:uid="{00000000-0005-0000-0000-0000BF6B0000}"/>
    <cellStyle name="Total 9 6 15" xfId="27583" xr:uid="{00000000-0005-0000-0000-0000C06B0000}"/>
    <cellStyle name="Total 9 6 15 2" xfId="27584" xr:uid="{00000000-0005-0000-0000-0000C16B0000}"/>
    <cellStyle name="Total 9 6 16" xfId="27585" xr:uid="{00000000-0005-0000-0000-0000C26B0000}"/>
    <cellStyle name="Total 9 6 16 2" xfId="27586" xr:uid="{00000000-0005-0000-0000-0000C36B0000}"/>
    <cellStyle name="Total 9 6 17" xfId="27587" xr:uid="{00000000-0005-0000-0000-0000C46B0000}"/>
    <cellStyle name="Total 9 6 17 2" xfId="27588" xr:uid="{00000000-0005-0000-0000-0000C56B0000}"/>
    <cellStyle name="Total 9 6 18" xfId="27589" xr:uid="{00000000-0005-0000-0000-0000C66B0000}"/>
    <cellStyle name="Total 9 6 18 2" xfId="27590" xr:uid="{00000000-0005-0000-0000-0000C76B0000}"/>
    <cellStyle name="Total 9 6 19" xfId="27591" xr:uid="{00000000-0005-0000-0000-0000C86B0000}"/>
    <cellStyle name="Total 9 6 2" xfId="27592" xr:uid="{00000000-0005-0000-0000-0000C96B0000}"/>
    <cellStyle name="Total 9 6 2 10" xfId="27593" xr:uid="{00000000-0005-0000-0000-0000CA6B0000}"/>
    <cellStyle name="Total 9 6 2 10 2" xfId="27594" xr:uid="{00000000-0005-0000-0000-0000CB6B0000}"/>
    <cellStyle name="Total 9 6 2 11" xfId="27595" xr:uid="{00000000-0005-0000-0000-0000CC6B0000}"/>
    <cellStyle name="Total 9 6 2 11 2" xfId="27596" xr:uid="{00000000-0005-0000-0000-0000CD6B0000}"/>
    <cellStyle name="Total 9 6 2 12" xfId="27597" xr:uid="{00000000-0005-0000-0000-0000CE6B0000}"/>
    <cellStyle name="Total 9 6 2 12 2" xfId="27598" xr:uid="{00000000-0005-0000-0000-0000CF6B0000}"/>
    <cellStyle name="Total 9 6 2 13" xfId="27599" xr:uid="{00000000-0005-0000-0000-0000D06B0000}"/>
    <cellStyle name="Total 9 6 2 13 2" xfId="27600" xr:uid="{00000000-0005-0000-0000-0000D16B0000}"/>
    <cellStyle name="Total 9 6 2 14" xfId="27601" xr:uid="{00000000-0005-0000-0000-0000D26B0000}"/>
    <cellStyle name="Total 9 6 2 14 2" xfId="27602" xr:uid="{00000000-0005-0000-0000-0000D36B0000}"/>
    <cellStyle name="Total 9 6 2 15" xfId="27603" xr:uid="{00000000-0005-0000-0000-0000D46B0000}"/>
    <cellStyle name="Total 9 6 2 15 2" xfId="27604" xr:uid="{00000000-0005-0000-0000-0000D56B0000}"/>
    <cellStyle name="Total 9 6 2 16" xfId="27605" xr:uid="{00000000-0005-0000-0000-0000D66B0000}"/>
    <cellStyle name="Total 9 6 2 16 2" xfId="27606" xr:uid="{00000000-0005-0000-0000-0000D76B0000}"/>
    <cellStyle name="Total 9 6 2 17" xfId="27607" xr:uid="{00000000-0005-0000-0000-0000D86B0000}"/>
    <cellStyle name="Total 9 6 2 17 2" xfId="27608" xr:uid="{00000000-0005-0000-0000-0000D96B0000}"/>
    <cellStyle name="Total 9 6 2 18" xfId="27609" xr:uid="{00000000-0005-0000-0000-0000DA6B0000}"/>
    <cellStyle name="Total 9 6 2 2" xfId="27610" xr:uid="{00000000-0005-0000-0000-0000DB6B0000}"/>
    <cellStyle name="Total 9 6 2 2 2" xfId="27611" xr:uid="{00000000-0005-0000-0000-0000DC6B0000}"/>
    <cellStyle name="Total 9 6 2 3" xfId="27612" xr:uid="{00000000-0005-0000-0000-0000DD6B0000}"/>
    <cellStyle name="Total 9 6 2 3 2" xfId="27613" xr:uid="{00000000-0005-0000-0000-0000DE6B0000}"/>
    <cellStyle name="Total 9 6 2 4" xfId="27614" xr:uid="{00000000-0005-0000-0000-0000DF6B0000}"/>
    <cellStyle name="Total 9 6 2 4 2" xfId="27615" xr:uid="{00000000-0005-0000-0000-0000E06B0000}"/>
    <cellStyle name="Total 9 6 2 5" xfId="27616" xr:uid="{00000000-0005-0000-0000-0000E16B0000}"/>
    <cellStyle name="Total 9 6 2 5 2" xfId="27617" xr:uid="{00000000-0005-0000-0000-0000E26B0000}"/>
    <cellStyle name="Total 9 6 2 6" xfId="27618" xr:uid="{00000000-0005-0000-0000-0000E36B0000}"/>
    <cellStyle name="Total 9 6 2 6 2" xfId="27619" xr:uid="{00000000-0005-0000-0000-0000E46B0000}"/>
    <cellStyle name="Total 9 6 2 7" xfId="27620" xr:uid="{00000000-0005-0000-0000-0000E56B0000}"/>
    <cellStyle name="Total 9 6 2 7 2" xfId="27621" xr:uid="{00000000-0005-0000-0000-0000E66B0000}"/>
    <cellStyle name="Total 9 6 2 8" xfId="27622" xr:uid="{00000000-0005-0000-0000-0000E76B0000}"/>
    <cellStyle name="Total 9 6 2 8 2" xfId="27623" xr:uid="{00000000-0005-0000-0000-0000E86B0000}"/>
    <cellStyle name="Total 9 6 2 9" xfId="27624" xr:uid="{00000000-0005-0000-0000-0000E96B0000}"/>
    <cellStyle name="Total 9 6 2 9 2" xfId="27625" xr:uid="{00000000-0005-0000-0000-0000EA6B0000}"/>
    <cellStyle name="Total 9 6 3" xfId="27626" xr:uid="{00000000-0005-0000-0000-0000EB6B0000}"/>
    <cellStyle name="Total 9 6 3 10" xfId="27627" xr:uid="{00000000-0005-0000-0000-0000EC6B0000}"/>
    <cellStyle name="Total 9 6 3 10 2" xfId="27628" xr:uid="{00000000-0005-0000-0000-0000ED6B0000}"/>
    <cellStyle name="Total 9 6 3 11" xfId="27629" xr:uid="{00000000-0005-0000-0000-0000EE6B0000}"/>
    <cellStyle name="Total 9 6 3 11 2" xfId="27630" xr:uid="{00000000-0005-0000-0000-0000EF6B0000}"/>
    <cellStyle name="Total 9 6 3 12" xfId="27631" xr:uid="{00000000-0005-0000-0000-0000F06B0000}"/>
    <cellStyle name="Total 9 6 3 12 2" xfId="27632" xr:uid="{00000000-0005-0000-0000-0000F16B0000}"/>
    <cellStyle name="Total 9 6 3 13" xfId="27633" xr:uid="{00000000-0005-0000-0000-0000F26B0000}"/>
    <cellStyle name="Total 9 6 3 13 2" xfId="27634" xr:uid="{00000000-0005-0000-0000-0000F36B0000}"/>
    <cellStyle name="Total 9 6 3 14" xfId="27635" xr:uid="{00000000-0005-0000-0000-0000F46B0000}"/>
    <cellStyle name="Total 9 6 3 14 2" xfId="27636" xr:uid="{00000000-0005-0000-0000-0000F56B0000}"/>
    <cellStyle name="Total 9 6 3 15" xfId="27637" xr:uid="{00000000-0005-0000-0000-0000F66B0000}"/>
    <cellStyle name="Total 9 6 3 15 2" xfId="27638" xr:uid="{00000000-0005-0000-0000-0000F76B0000}"/>
    <cellStyle name="Total 9 6 3 16" xfId="27639" xr:uid="{00000000-0005-0000-0000-0000F86B0000}"/>
    <cellStyle name="Total 9 6 3 2" xfId="27640" xr:uid="{00000000-0005-0000-0000-0000F96B0000}"/>
    <cellStyle name="Total 9 6 3 2 2" xfId="27641" xr:uid="{00000000-0005-0000-0000-0000FA6B0000}"/>
    <cellStyle name="Total 9 6 3 3" xfId="27642" xr:uid="{00000000-0005-0000-0000-0000FB6B0000}"/>
    <cellStyle name="Total 9 6 3 3 2" xfId="27643" xr:uid="{00000000-0005-0000-0000-0000FC6B0000}"/>
    <cellStyle name="Total 9 6 3 4" xfId="27644" xr:uid="{00000000-0005-0000-0000-0000FD6B0000}"/>
    <cellStyle name="Total 9 6 3 4 2" xfId="27645" xr:uid="{00000000-0005-0000-0000-0000FE6B0000}"/>
    <cellStyle name="Total 9 6 3 5" xfId="27646" xr:uid="{00000000-0005-0000-0000-0000FF6B0000}"/>
    <cellStyle name="Total 9 6 3 5 2" xfId="27647" xr:uid="{00000000-0005-0000-0000-0000006C0000}"/>
    <cellStyle name="Total 9 6 3 6" xfId="27648" xr:uid="{00000000-0005-0000-0000-0000016C0000}"/>
    <cellStyle name="Total 9 6 3 6 2" xfId="27649" xr:uid="{00000000-0005-0000-0000-0000026C0000}"/>
    <cellStyle name="Total 9 6 3 7" xfId="27650" xr:uid="{00000000-0005-0000-0000-0000036C0000}"/>
    <cellStyle name="Total 9 6 3 7 2" xfId="27651" xr:uid="{00000000-0005-0000-0000-0000046C0000}"/>
    <cellStyle name="Total 9 6 3 8" xfId="27652" xr:uid="{00000000-0005-0000-0000-0000056C0000}"/>
    <cellStyle name="Total 9 6 3 8 2" xfId="27653" xr:uid="{00000000-0005-0000-0000-0000066C0000}"/>
    <cellStyle name="Total 9 6 3 9" xfId="27654" xr:uid="{00000000-0005-0000-0000-0000076C0000}"/>
    <cellStyle name="Total 9 6 3 9 2" xfId="27655" xr:uid="{00000000-0005-0000-0000-0000086C0000}"/>
    <cellStyle name="Total 9 6 4" xfId="27656" xr:uid="{00000000-0005-0000-0000-0000096C0000}"/>
    <cellStyle name="Total 9 6 4 10" xfId="27657" xr:uid="{00000000-0005-0000-0000-00000A6C0000}"/>
    <cellStyle name="Total 9 6 4 10 2" xfId="27658" xr:uid="{00000000-0005-0000-0000-00000B6C0000}"/>
    <cellStyle name="Total 9 6 4 11" xfId="27659" xr:uid="{00000000-0005-0000-0000-00000C6C0000}"/>
    <cellStyle name="Total 9 6 4 11 2" xfId="27660" xr:uid="{00000000-0005-0000-0000-00000D6C0000}"/>
    <cellStyle name="Total 9 6 4 12" xfId="27661" xr:uid="{00000000-0005-0000-0000-00000E6C0000}"/>
    <cellStyle name="Total 9 6 4 12 2" xfId="27662" xr:uid="{00000000-0005-0000-0000-00000F6C0000}"/>
    <cellStyle name="Total 9 6 4 13" xfId="27663" xr:uid="{00000000-0005-0000-0000-0000106C0000}"/>
    <cellStyle name="Total 9 6 4 13 2" xfId="27664" xr:uid="{00000000-0005-0000-0000-0000116C0000}"/>
    <cellStyle name="Total 9 6 4 14" xfId="27665" xr:uid="{00000000-0005-0000-0000-0000126C0000}"/>
    <cellStyle name="Total 9 6 4 14 2" xfId="27666" xr:uid="{00000000-0005-0000-0000-0000136C0000}"/>
    <cellStyle name="Total 9 6 4 15" xfId="27667" xr:uid="{00000000-0005-0000-0000-0000146C0000}"/>
    <cellStyle name="Total 9 6 4 15 2" xfId="27668" xr:uid="{00000000-0005-0000-0000-0000156C0000}"/>
    <cellStyle name="Total 9 6 4 16" xfId="27669" xr:uid="{00000000-0005-0000-0000-0000166C0000}"/>
    <cellStyle name="Total 9 6 4 2" xfId="27670" xr:uid="{00000000-0005-0000-0000-0000176C0000}"/>
    <cellStyle name="Total 9 6 4 2 2" xfId="27671" xr:uid="{00000000-0005-0000-0000-0000186C0000}"/>
    <cellStyle name="Total 9 6 4 3" xfId="27672" xr:uid="{00000000-0005-0000-0000-0000196C0000}"/>
    <cellStyle name="Total 9 6 4 3 2" xfId="27673" xr:uid="{00000000-0005-0000-0000-00001A6C0000}"/>
    <cellStyle name="Total 9 6 4 4" xfId="27674" xr:uid="{00000000-0005-0000-0000-00001B6C0000}"/>
    <cellStyle name="Total 9 6 4 4 2" xfId="27675" xr:uid="{00000000-0005-0000-0000-00001C6C0000}"/>
    <cellStyle name="Total 9 6 4 5" xfId="27676" xr:uid="{00000000-0005-0000-0000-00001D6C0000}"/>
    <cellStyle name="Total 9 6 4 5 2" xfId="27677" xr:uid="{00000000-0005-0000-0000-00001E6C0000}"/>
    <cellStyle name="Total 9 6 4 6" xfId="27678" xr:uid="{00000000-0005-0000-0000-00001F6C0000}"/>
    <cellStyle name="Total 9 6 4 6 2" xfId="27679" xr:uid="{00000000-0005-0000-0000-0000206C0000}"/>
    <cellStyle name="Total 9 6 4 7" xfId="27680" xr:uid="{00000000-0005-0000-0000-0000216C0000}"/>
    <cellStyle name="Total 9 6 4 7 2" xfId="27681" xr:uid="{00000000-0005-0000-0000-0000226C0000}"/>
    <cellStyle name="Total 9 6 4 8" xfId="27682" xr:uid="{00000000-0005-0000-0000-0000236C0000}"/>
    <cellStyle name="Total 9 6 4 8 2" xfId="27683" xr:uid="{00000000-0005-0000-0000-0000246C0000}"/>
    <cellStyle name="Total 9 6 4 9" xfId="27684" xr:uid="{00000000-0005-0000-0000-0000256C0000}"/>
    <cellStyle name="Total 9 6 4 9 2" xfId="27685" xr:uid="{00000000-0005-0000-0000-0000266C0000}"/>
    <cellStyle name="Total 9 6 5" xfId="27686" xr:uid="{00000000-0005-0000-0000-0000276C0000}"/>
    <cellStyle name="Total 9 6 5 10" xfId="27687" xr:uid="{00000000-0005-0000-0000-0000286C0000}"/>
    <cellStyle name="Total 9 6 5 10 2" xfId="27688" xr:uid="{00000000-0005-0000-0000-0000296C0000}"/>
    <cellStyle name="Total 9 6 5 11" xfId="27689" xr:uid="{00000000-0005-0000-0000-00002A6C0000}"/>
    <cellStyle name="Total 9 6 5 11 2" xfId="27690" xr:uid="{00000000-0005-0000-0000-00002B6C0000}"/>
    <cellStyle name="Total 9 6 5 12" xfId="27691" xr:uid="{00000000-0005-0000-0000-00002C6C0000}"/>
    <cellStyle name="Total 9 6 5 12 2" xfId="27692" xr:uid="{00000000-0005-0000-0000-00002D6C0000}"/>
    <cellStyle name="Total 9 6 5 13" xfId="27693" xr:uid="{00000000-0005-0000-0000-00002E6C0000}"/>
    <cellStyle name="Total 9 6 5 13 2" xfId="27694" xr:uid="{00000000-0005-0000-0000-00002F6C0000}"/>
    <cellStyle name="Total 9 6 5 14" xfId="27695" xr:uid="{00000000-0005-0000-0000-0000306C0000}"/>
    <cellStyle name="Total 9 6 5 14 2" xfId="27696" xr:uid="{00000000-0005-0000-0000-0000316C0000}"/>
    <cellStyle name="Total 9 6 5 15" xfId="27697" xr:uid="{00000000-0005-0000-0000-0000326C0000}"/>
    <cellStyle name="Total 9 6 5 2" xfId="27698" xr:uid="{00000000-0005-0000-0000-0000336C0000}"/>
    <cellStyle name="Total 9 6 5 2 2" xfId="27699" xr:uid="{00000000-0005-0000-0000-0000346C0000}"/>
    <cellStyle name="Total 9 6 5 3" xfId="27700" xr:uid="{00000000-0005-0000-0000-0000356C0000}"/>
    <cellStyle name="Total 9 6 5 3 2" xfId="27701" xr:uid="{00000000-0005-0000-0000-0000366C0000}"/>
    <cellStyle name="Total 9 6 5 4" xfId="27702" xr:uid="{00000000-0005-0000-0000-0000376C0000}"/>
    <cellStyle name="Total 9 6 5 4 2" xfId="27703" xr:uid="{00000000-0005-0000-0000-0000386C0000}"/>
    <cellStyle name="Total 9 6 5 5" xfId="27704" xr:uid="{00000000-0005-0000-0000-0000396C0000}"/>
    <cellStyle name="Total 9 6 5 5 2" xfId="27705" xr:uid="{00000000-0005-0000-0000-00003A6C0000}"/>
    <cellStyle name="Total 9 6 5 6" xfId="27706" xr:uid="{00000000-0005-0000-0000-00003B6C0000}"/>
    <cellStyle name="Total 9 6 5 6 2" xfId="27707" xr:uid="{00000000-0005-0000-0000-00003C6C0000}"/>
    <cellStyle name="Total 9 6 5 7" xfId="27708" xr:uid="{00000000-0005-0000-0000-00003D6C0000}"/>
    <cellStyle name="Total 9 6 5 7 2" xfId="27709" xr:uid="{00000000-0005-0000-0000-00003E6C0000}"/>
    <cellStyle name="Total 9 6 5 8" xfId="27710" xr:uid="{00000000-0005-0000-0000-00003F6C0000}"/>
    <cellStyle name="Total 9 6 5 8 2" xfId="27711" xr:uid="{00000000-0005-0000-0000-0000406C0000}"/>
    <cellStyle name="Total 9 6 5 9" xfId="27712" xr:uid="{00000000-0005-0000-0000-0000416C0000}"/>
    <cellStyle name="Total 9 6 5 9 2" xfId="27713" xr:uid="{00000000-0005-0000-0000-0000426C0000}"/>
    <cellStyle name="Total 9 6 6" xfId="27714" xr:uid="{00000000-0005-0000-0000-0000436C0000}"/>
    <cellStyle name="Total 9 6 6 2" xfId="27715" xr:uid="{00000000-0005-0000-0000-0000446C0000}"/>
    <cellStyle name="Total 9 6 7" xfId="27716" xr:uid="{00000000-0005-0000-0000-0000456C0000}"/>
    <cellStyle name="Total 9 6 7 2" xfId="27717" xr:uid="{00000000-0005-0000-0000-0000466C0000}"/>
    <cellStyle name="Total 9 6 8" xfId="27718" xr:uid="{00000000-0005-0000-0000-0000476C0000}"/>
    <cellStyle name="Total 9 6 8 2" xfId="27719" xr:uid="{00000000-0005-0000-0000-0000486C0000}"/>
    <cellStyle name="Total 9 6 9" xfId="27720" xr:uid="{00000000-0005-0000-0000-0000496C0000}"/>
    <cellStyle name="Total 9 6 9 2" xfId="27721" xr:uid="{00000000-0005-0000-0000-00004A6C0000}"/>
    <cellStyle name="Total 9 7" xfId="27722" xr:uid="{00000000-0005-0000-0000-00004B6C0000}"/>
    <cellStyle name="Total 9 7 10" xfId="27723" xr:uid="{00000000-0005-0000-0000-00004C6C0000}"/>
    <cellStyle name="Total 9 7 10 2" xfId="27724" xr:uid="{00000000-0005-0000-0000-00004D6C0000}"/>
    <cellStyle name="Total 9 7 11" xfId="27725" xr:uid="{00000000-0005-0000-0000-00004E6C0000}"/>
    <cellStyle name="Total 9 7 11 2" xfId="27726" xr:uid="{00000000-0005-0000-0000-00004F6C0000}"/>
    <cellStyle name="Total 9 7 12" xfId="27727" xr:uid="{00000000-0005-0000-0000-0000506C0000}"/>
    <cellStyle name="Total 9 7 12 2" xfId="27728" xr:uid="{00000000-0005-0000-0000-0000516C0000}"/>
    <cellStyle name="Total 9 7 13" xfId="27729" xr:uid="{00000000-0005-0000-0000-0000526C0000}"/>
    <cellStyle name="Total 9 7 13 2" xfId="27730" xr:uid="{00000000-0005-0000-0000-0000536C0000}"/>
    <cellStyle name="Total 9 7 14" xfId="27731" xr:uid="{00000000-0005-0000-0000-0000546C0000}"/>
    <cellStyle name="Total 9 7 14 2" xfId="27732" xr:uid="{00000000-0005-0000-0000-0000556C0000}"/>
    <cellStyle name="Total 9 7 15" xfId="27733" xr:uid="{00000000-0005-0000-0000-0000566C0000}"/>
    <cellStyle name="Total 9 7 15 2" xfId="27734" xr:uid="{00000000-0005-0000-0000-0000576C0000}"/>
    <cellStyle name="Total 9 7 16" xfId="27735" xr:uid="{00000000-0005-0000-0000-0000586C0000}"/>
    <cellStyle name="Total 9 7 16 2" xfId="27736" xr:uid="{00000000-0005-0000-0000-0000596C0000}"/>
    <cellStyle name="Total 9 7 17" xfId="27737" xr:uid="{00000000-0005-0000-0000-00005A6C0000}"/>
    <cellStyle name="Total 9 7 17 2" xfId="27738" xr:uid="{00000000-0005-0000-0000-00005B6C0000}"/>
    <cellStyle name="Total 9 7 18" xfId="27739" xr:uid="{00000000-0005-0000-0000-00005C6C0000}"/>
    <cellStyle name="Total 9 7 18 2" xfId="27740" xr:uid="{00000000-0005-0000-0000-00005D6C0000}"/>
    <cellStyle name="Total 9 7 19" xfId="27741" xr:uid="{00000000-0005-0000-0000-00005E6C0000}"/>
    <cellStyle name="Total 9 7 2" xfId="27742" xr:uid="{00000000-0005-0000-0000-00005F6C0000}"/>
    <cellStyle name="Total 9 7 2 10" xfId="27743" xr:uid="{00000000-0005-0000-0000-0000606C0000}"/>
    <cellStyle name="Total 9 7 2 10 2" xfId="27744" xr:uid="{00000000-0005-0000-0000-0000616C0000}"/>
    <cellStyle name="Total 9 7 2 11" xfId="27745" xr:uid="{00000000-0005-0000-0000-0000626C0000}"/>
    <cellStyle name="Total 9 7 2 11 2" xfId="27746" xr:uid="{00000000-0005-0000-0000-0000636C0000}"/>
    <cellStyle name="Total 9 7 2 12" xfId="27747" xr:uid="{00000000-0005-0000-0000-0000646C0000}"/>
    <cellStyle name="Total 9 7 2 12 2" xfId="27748" xr:uid="{00000000-0005-0000-0000-0000656C0000}"/>
    <cellStyle name="Total 9 7 2 13" xfId="27749" xr:uid="{00000000-0005-0000-0000-0000666C0000}"/>
    <cellStyle name="Total 9 7 2 13 2" xfId="27750" xr:uid="{00000000-0005-0000-0000-0000676C0000}"/>
    <cellStyle name="Total 9 7 2 14" xfId="27751" xr:uid="{00000000-0005-0000-0000-0000686C0000}"/>
    <cellStyle name="Total 9 7 2 14 2" xfId="27752" xr:uid="{00000000-0005-0000-0000-0000696C0000}"/>
    <cellStyle name="Total 9 7 2 15" xfId="27753" xr:uid="{00000000-0005-0000-0000-00006A6C0000}"/>
    <cellStyle name="Total 9 7 2 15 2" xfId="27754" xr:uid="{00000000-0005-0000-0000-00006B6C0000}"/>
    <cellStyle name="Total 9 7 2 16" xfId="27755" xr:uid="{00000000-0005-0000-0000-00006C6C0000}"/>
    <cellStyle name="Total 9 7 2 16 2" xfId="27756" xr:uid="{00000000-0005-0000-0000-00006D6C0000}"/>
    <cellStyle name="Total 9 7 2 17" xfId="27757" xr:uid="{00000000-0005-0000-0000-00006E6C0000}"/>
    <cellStyle name="Total 9 7 2 17 2" xfId="27758" xr:uid="{00000000-0005-0000-0000-00006F6C0000}"/>
    <cellStyle name="Total 9 7 2 18" xfId="27759" xr:uid="{00000000-0005-0000-0000-0000706C0000}"/>
    <cellStyle name="Total 9 7 2 2" xfId="27760" xr:uid="{00000000-0005-0000-0000-0000716C0000}"/>
    <cellStyle name="Total 9 7 2 2 2" xfId="27761" xr:uid="{00000000-0005-0000-0000-0000726C0000}"/>
    <cellStyle name="Total 9 7 2 3" xfId="27762" xr:uid="{00000000-0005-0000-0000-0000736C0000}"/>
    <cellStyle name="Total 9 7 2 3 2" xfId="27763" xr:uid="{00000000-0005-0000-0000-0000746C0000}"/>
    <cellStyle name="Total 9 7 2 4" xfId="27764" xr:uid="{00000000-0005-0000-0000-0000756C0000}"/>
    <cellStyle name="Total 9 7 2 4 2" xfId="27765" xr:uid="{00000000-0005-0000-0000-0000766C0000}"/>
    <cellStyle name="Total 9 7 2 5" xfId="27766" xr:uid="{00000000-0005-0000-0000-0000776C0000}"/>
    <cellStyle name="Total 9 7 2 5 2" xfId="27767" xr:uid="{00000000-0005-0000-0000-0000786C0000}"/>
    <cellStyle name="Total 9 7 2 6" xfId="27768" xr:uid="{00000000-0005-0000-0000-0000796C0000}"/>
    <cellStyle name="Total 9 7 2 6 2" xfId="27769" xr:uid="{00000000-0005-0000-0000-00007A6C0000}"/>
    <cellStyle name="Total 9 7 2 7" xfId="27770" xr:uid="{00000000-0005-0000-0000-00007B6C0000}"/>
    <cellStyle name="Total 9 7 2 7 2" xfId="27771" xr:uid="{00000000-0005-0000-0000-00007C6C0000}"/>
    <cellStyle name="Total 9 7 2 8" xfId="27772" xr:uid="{00000000-0005-0000-0000-00007D6C0000}"/>
    <cellStyle name="Total 9 7 2 8 2" xfId="27773" xr:uid="{00000000-0005-0000-0000-00007E6C0000}"/>
    <cellStyle name="Total 9 7 2 9" xfId="27774" xr:uid="{00000000-0005-0000-0000-00007F6C0000}"/>
    <cellStyle name="Total 9 7 2 9 2" xfId="27775" xr:uid="{00000000-0005-0000-0000-0000806C0000}"/>
    <cellStyle name="Total 9 7 3" xfId="27776" xr:uid="{00000000-0005-0000-0000-0000816C0000}"/>
    <cellStyle name="Total 9 7 3 10" xfId="27777" xr:uid="{00000000-0005-0000-0000-0000826C0000}"/>
    <cellStyle name="Total 9 7 3 10 2" xfId="27778" xr:uid="{00000000-0005-0000-0000-0000836C0000}"/>
    <cellStyle name="Total 9 7 3 11" xfId="27779" xr:uid="{00000000-0005-0000-0000-0000846C0000}"/>
    <cellStyle name="Total 9 7 3 11 2" xfId="27780" xr:uid="{00000000-0005-0000-0000-0000856C0000}"/>
    <cellStyle name="Total 9 7 3 12" xfId="27781" xr:uid="{00000000-0005-0000-0000-0000866C0000}"/>
    <cellStyle name="Total 9 7 3 12 2" xfId="27782" xr:uid="{00000000-0005-0000-0000-0000876C0000}"/>
    <cellStyle name="Total 9 7 3 13" xfId="27783" xr:uid="{00000000-0005-0000-0000-0000886C0000}"/>
    <cellStyle name="Total 9 7 3 13 2" xfId="27784" xr:uid="{00000000-0005-0000-0000-0000896C0000}"/>
    <cellStyle name="Total 9 7 3 14" xfId="27785" xr:uid="{00000000-0005-0000-0000-00008A6C0000}"/>
    <cellStyle name="Total 9 7 3 14 2" xfId="27786" xr:uid="{00000000-0005-0000-0000-00008B6C0000}"/>
    <cellStyle name="Total 9 7 3 15" xfId="27787" xr:uid="{00000000-0005-0000-0000-00008C6C0000}"/>
    <cellStyle name="Total 9 7 3 15 2" xfId="27788" xr:uid="{00000000-0005-0000-0000-00008D6C0000}"/>
    <cellStyle name="Total 9 7 3 16" xfId="27789" xr:uid="{00000000-0005-0000-0000-00008E6C0000}"/>
    <cellStyle name="Total 9 7 3 2" xfId="27790" xr:uid="{00000000-0005-0000-0000-00008F6C0000}"/>
    <cellStyle name="Total 9 7 3 2 2" xfId="27791" xr:uid="{00000000-0005-0000-0000-0000906C0000}"/>
    <cellStyle name="Total 9 7 3 3" xfId="27792" xr:uid="{00000000-0005-0000-0000-0000916C0000}"/>
    <cellStyle name="Total 9 7 3 3 2" xfId="27793" xr:uid="{00000000-0005-0000-0000-0000926C0000}"/>
    <cellStyle name="Total 9 7 3 4" xfId="27794" xr:uid="{00000000-0005-0000-0000-0000936C0000}"/>
    <cellStyle name="Total 9 7 3 4 2" xfId="27795" xr:uid="{00000000-0005-0000-0000-0000946C0000}"/>
    <cellStyle name="Total 9 7 3 5" xfId="27796" xr:uid="{00000000-0005-0000-0000-0000956C0000}"/>
    <cellStyle name="Total 9 7 3 5 2" xfId="27797" xr:uid="{00000000-0005-0000-0000-0000966C0000}"/>
    <cellStyle name="Total 9 7 3 6" xfId="27798" xr:uid="{00000000-0005-0000-0000-0000976C0000}"/>
    <cellStyle name="Total 9 7 3 6 2" xfId="27799" xr:uid="{00000000-0005-0000-0000-0000986C0000}"/>
    <cellStyle name="Total 9 7 3 7" xfId="27800" xr:uid="{00000000-0005-0000-0000-0000996C0000}"/>
    <cellStyle name="Total 9 7 3 7 2" xfId="27801" xr:uid="{00000000-0005-0000-0000-00009A6C0000}"/>
    <cellStyle name="Total 9 7 3 8" xfId="27802" xr:uid="{00000000-0005-0000-0000-00009B6C0000}"/>
    <cellStyle name="Total 9 7 3 8 2" xfId="27803" xr:uid="{00000000-0005-0000-0000-00009C6C0000}"/>
    <cellStyle name="Total 9 7 3 9" xfId="27804" xr:uid="{00000000-0005-0000-0000-00009D6C0000}"/>
    <cellStyle name="Total 9 7 3 9 2" xfId="27805" xr:uid="{00000000-0005-0000-0000-00009E6C0000}"/>
    <cellStyle name="Total 9 7 4" xfId="27806" xr:uid="{00000000-0005-0000-0000-00009F6C0000}"/>
    <cellStyle name="Total 9 7 4 10" xfId="27807" xr:uid="{00000000-0005-0000-0000-0000A06C0000}"/>
    <cellStyle name="Total 9 7 4 10 2" xfId="27808" xr:uid="{00000000-0005-0000-0000-0000A16C0000}"/>
    <cellStyle name="Total 9 7 4 11" xfId="27809" xr:uid="{00000000-0005-0000-0000-0000A26C0000}"/>
    <cellStyle name="Total 9 7 4 11 2" xfId="27810" xr:uid="{00000000-0005-0000-0000-0000A36C0000}"/>
    <cellStyle name="Total 9 7 4 12" xfId="27811" xr:uid="{00000000-0005-0000-0000-0000A46C0000}"/>
    <cellStyle name="Total 9 7 4 12 2" xfId="27812" xr:uid="{00000000-0005-0000-0000-0000A56C0000}"/>
    <cellStyle name="Total 9 7 4 13" xfId="27813" xr:uid="{00000000-0005-0000-0000-0000A66C0000}"/>
    <cellStyle name="Total 9 7 4 13 2" xfId="27814" xr:uid="{00000000-0005-0000-0000-0000A76C0000}"/>
    <cellStyle name="Total 9 7 4 14" xfId="27815" xr:uid="{00000000-0005-0000-0000-0000A86C0000}"/>
    <cellStyle name="Total 9 7 4 14 2" xfId="27816" xr:uid="{00000000-0005-0000-0000-0000A96C0000}"/>
    <cellStyle name="Total 9 7 4 15" xfId="27817" xr:uid="{00000000-0005-0000-0000-0000AA6C0000}"/>
    <cellStyle name="Total 9 7 4 15 2" xfId="27818" xr:uid="{00000000-0005-0000-0000-0000AB6C0000}"/>
    <cellStyle name="Total 9 7 4 16" xfId="27819" xr:uid="{00000000-0005-0000-0000-0000AC6C0000}"/>
    <cellStyle name="Total 9 7 4 2" xfId="27820" xr:uid="{00000000-0005-0000-0000-0000AD6C0000}"/>
    <cellStyle name="Total 9 7 4 2 2" xfId="27821" xr:uid="{00000000-0005-0000-0000-0000AE6C0000}"/>
    <cellStyle name="Total 9 7 4 3" xfId="27822" xr:uid="{00000000-0005-0000-0000-0000AF6C0000}"/>
    <cellStyle name="Total 9 7 4 3 2" xfId="27823" xr:uid="{00000000-0005-0000-0000-0000B06C0000}"/>
    <cellStyle name="Total 9 7 4 4" xfId="27824" xr:uid="{00000000-0005-0000-0000-0000B16C0000}"/>
    <cellStyle name="Total 9 7 4 4 2" xfId="27825" xr:uid="{00000000-0005-0000-0000-0000B26C0000}"/>
    <cellStyle name="Total 9 7 4 5" xfId="27826" xr:uid="{00000000-0005-0000-0000-0000B36C0000}"/>
    <cellStyle name="Total 9 7 4 5 2" xfId="27827" xr:uid="{00000000-0005-0000-0000-0000B46C0000}"/>
    <cellStyle name="Total 9 7 4 6" xfId="27828" xr:uid="{00000000-0005-0000-0000-0000B56C0000}"/>
    <cellStyle name="Total 9 7 4 6 2" xfId="27829" xr:uid="{00000000-0005-0000-0000-0000B66C0000}"/>
    <cellStyle name="Total 9 7 4 7" xfId="27830" xr:uid="{00000000-0005-0000-0000-0000B76C0000}"/>
    <cellStyle name="Total 9 7 4 7 2" xfId="27831" xr:uid="{00000000-0005-0000-0000-0000B86C0000}"/>
    <cellStyle name="Total 9 7 4 8" xfId="27832" xr:uid="{00000000-0005-0000-0000-0000B96C0000}"/>
    <cellStyle name="Total 9 7 4 8 2" xfId="27833" xr:uid="{00000000-0005-0000-0000-0000BA6C0000}"/>
    <cellStyle name="Total 9 7 4 9" xfId="27834" xr:uid="{00000000-0005-0000-0000-0000BB6C0000}"/>
    <cellStyle name="Total 9 7 4 9 2" xfId="27835" xr:uid="{00000000-0005-0000-0000-0000BC6C0000}"/>
    <cellStyle name="Total 9 7 5" xfId="27836" xr:uid="{00000000-0005-0000-0000-0000BD6C0000}"/>
    <cellStyle name="Total 9 7 5 10" xfId="27837" xr:uid="{00000000-0005-0000-0000-0000BE6C0000}"/>
    <cellStyle name="Total 9 7 5 10 2" xfId="27838" xr:uid="{00000000-0005-0000-0000-0000BF6C0000}"/>
    <cellStyle name="Total 9 7 5 11" xfId="27839" xr:uid="{00000000-0005-0000-0000-0000C06C0000}"/>
    <cellStyle name="Total 9 7 5 11 2" xfId="27840" xr:uid="{00000000-0005-0000-0000-0000C16C0000}"/>
    <cellStyle name="Total 9 7 5 12" xfId="27841" xr:uid="{00000000-0005-0000-0000-0000C26C0000}"/>
    <cellStyle name="Total 9 7 5 12 2" xfId="27842" xr:uid="{00000000-0005-0000-0000-0000C36C0000}"/>
    <cellStyle name="Total 9 7 5 13" xfId="27843" xr:uid="{00000000-0005-0000-0000-0000C46C0000}"/>
    <cellStyle name="Total 9 7 5 13 2" xfId="27844" xr:uid="{00000000-0005-0000-0000-0000C56C0000}"/>
    <cellStyle name="Total 9 7 5 14" xfId="27845" xr:uid="{00000000-0005-0000-0000-0000C66C0000}"/>
    <cellStyle name="Total 9 7 5 14 2" xfId="27846" xr:uid="{00000000-0005-0000-0000-0000C76C0000}"/>
    <cellStyle name="Total 9 7 5 15" xfId="27847" xr:uid="{00000000-0005-0000-0000-0000C86C0000}"/>
    <cellStyle name="Total 9 7 5 2" xfId="27848" xr:uid="{00000000-0005-0000-0000-0000C96C0000}"/>
    <cellStyle name="Total 9 7 5 2 2" xfId="27849" xr:uid="{00000000-0005-0000-0000-0000CA6C0000}"/>
    <cellStyle name="Total 9 7 5 3" xfId="27850" xr:uid="{00000000-0005-0000-0000-0000CB6C0000}"/>
    <cellStyle name="Total 9 7 5 3 2" xfId="27851" xr:uid="{00000000-0005-0000-0000-0000CC6C0000}"/>
    <cellStyle name="Total 9 7 5 4" xfId="27852" xr:uid="{00000000-0005-0000-0000-0000CD6C0000}"/>
    <cellStyle name="Total 9 7 5 4 2" xfId="27853" xr:uid="{00000000-0005-0000-0000-0000CE6C0000}"/>
    <cellStyle name="Total 9 7 5 5" xfId="27854" xr:uid="{00000000-0005-0000-0000-0000CF6C0000}"/>
    <cellStyle name="Total 9 7 5 5 2" xfId="27855" xr:uid="{00000000-0005-0000-0000-0000D06C0000}"/>
    <cellStyle name="Total 9 7 5 6" xfId="27856" xr:uid="{00000000-0005-0000-0000-0000D16C0000}"/>
    <cellStyle name="Total 9 7 5 6 2" xfId="27857" xr:uid="{00000000-0005-0000-0000-0000D26C0000}"/>
    <cellStyle name="Total 9 7 5 7" xfId="27858" xr:uid="{00000000-0005-0000-0000-0000D36C0000}"/>
    <cellStyle name="Total 9 7 5 7 2" xfId="27859" xr:uid="{00000000-0005-0000-0000-0000D46C0000}"/>
    <cellStyle name="Total 9 7 5 8" xfId="27860" xr:uid="{00000000-0005-0000-0000-0000D56C0000}"/>
    <cellStyle name="Total 9 7 5 8 2" xfId="27861" xr:uid="{00000000-0005-0000-0000-0000D66C0000}"/>
    <cellStyle name="Total 9 7 5 9" xfId="27862" xr:uid="{00000000-0005-0000-0000-0000D76C0000}"/>
    <cellStyle name="Total 9 7 5 9 2" xfId="27863" xr:uid="{00000000-0005-0000-0000-0000D86C0000}"/>
    <cellStyle name="Total 9 7 6" xfId="27864" xr:uid="{00000000-0005-0000-0000-0000D96C0000}"/>
    <cellStyle name="Total 9 7 6 2" xfId="27865" xr:uid="{00000000-0005-0000-0000-0000DA6C0000}"/>
    <cellStyle name="Total 9 7 7" xfId="27866" xr:uid="{00000000-0005-0000-0000-0000DB6C0000}"/>
    <cellStyle name="Total 9 7 7 2" xfId="27867" xr:uid="{00000000-0005-0000-0000-0000DC6C0000}"/>
    <cellStyle name="Total 9 7 8" xfId="27868" xr:uid="{00000000-0005-0000-0000-0000DD6C0000}"/>
    <cellStyle name="Total 9 7 8 2" xfId="27869" xr:uid="{00000000-0005-0000-0000-0000DE6C0000}"/>
    <cellStyle name="Total 9 7 9" xfId="27870" xr:uid="{00000000-0005-0000-0000-0000DF6C0000}"/>
    <cellStyle name="Total 9 7 9 2" xfId="27871" xr:uid="{00000000-0005-0000-0000-0000E06C0000}"/>
    <cellStyle name="Total 9 8" xfId="27872" xr:uid="{00000000-0005-0000-0000-0000E16C0000}"/>
    <cellStyle name="Total 9 8 10" xfId="27873" xr:uid="{00000000-0005-0000-0000-0000E26C0000}"/>
    <cellStyle name="Total 9 8 10 2" xfId="27874" xr:uid="{00000000-0005-0000-0000-0000E36C0000}"/>
    <cellStyle name="Total 9 8 11" xfId="27875" xr:uid="{00000000-0005-0000-0000-0000E46C0000}"/>
    <cellStyle name="Total 9 8 11 2" xfId="27876" xr:uid="{00000000-0005-0000-0000-0000E56C0000}"/>
    <cellStyle name="Total 9 8 12" xfId="27877" xr:uid="{00000000-0005-0000-0000-0000E66C0000}"/>
    <cellStyle name="Total 9 8 12 2" xfId="27878" xr:uid="{00000000-0005-0000-0000-0000E76C0000}"/>
    <cellStyle name="Total 9 8 13" xfId="27879" xr:uid="{00000000-0005-0000-0000-0000E86C0000}"/>
    <cellStyle name="Total 9 8 13 2" xfId="27880" xr:uid="{00000000-0005-0000-0000-0000E96C0000}"/>
    <cellStyle name="Total 9 8 14" xfId="27881" xr:uid="{00000000-0005-0000-0000-0000EA6C0000}"/>
    <cellStyle name="Total 9 8 14 2" xfId="27882" xr:uid="{00000000-0005-0000-0000-0000EB6C0000}"/>
    <cellStyle name="Total 9 8 15" xfId="27883" xr:uid="{00000000-0005-0000-0000-0000EC6C0000}"/>
    <cellStyle name="Total 9 8 15 2" xfId="27884" xr:uid="{00000000-0005-0000-0000-0000ED6C0000}"/>
    <cellStyle name="Total 9 8 16" xfId="27885" xr:uid="{00000000-0005-0000-0000-0000EE6C0000}"/>
    <cellStyle name="Total 9 8 16 2" xfId="27886" xr:uid="{00000000-0005-0000-0000-0000EF6C0000}"/>
    <cellStyle name="Total 9 8 17" xfId="27887" xr:uid="{00000000-0005-0000-0000-0000F06C0000}"/>
    <cellStyle name="Total 9 8 17 2" xfId="27888" xr:uid="{00000000-0005-0000-0000-0000F16C0000}"/>
    <cellStyle name="Total 9 8 18" xfId="27889" xr:uid="{00000000-0005-0000-0000-0000F26C0000}"/>
    <cellStyle name="Total 9 8 2" xfId="27890" xr:uid="{00000000-0005-0000-0000-0000F36C0000}"/>
    <cellStyle name="Total 9 8 2 10" xfId="27891" xr:uid="{00000000-0005-0000-0000-0000F46C0000}"/>
    <cellStyle name="Total 9 8 2 10 2" xfId="27892" xr:uid="{00000000-0005-0000-0000-0000F56C0000}"/>
    <cellStyle name="Total 9 8 2 11" xfId="27893" xr:uid="{00000000-0005-0000-0000-0000F66C0000}"/>
    <cellStyle name="Total 9 8 2 11 2" xfId="27894" xr:uid="{00000000-0005-0000-0000-0000F76C0000}"/>
    <cellStyle name="Total 9 8 2 12" xfId="27895" xr:uid="{00000000-0005-0000-0000-0000F86C0000}"/>
    <cellStyle name="Total 9 8 2 12 2" xfId="27896" xr:uid="{00000000-0005-0000-0000-0000F96C0000}"/>
    <cellStyle name="Total 9 8 2 13" xfId="27897" xr:uid="{00000000-0005-0000-0000-0000FA6C0000}"/>
    <cellStyle name="Total 9 8 2 13 2" xfId="27898" xr:uid="{00000000-0005-0000-0000-0000FB6C0000}"/>
    <cellStyle name="Total 9 8 2 14" xfId="27899" xr:uid="{00000000-0005-0000-0000-0000FC6C0000}"/>
    <cellStyle name="Total 9 8 2 14 2" xfId="27900" xr:uid="{00000000-0005-0000-0000-0000FD6C0000}"/>
    <cellStyle name="Total 9 8 2 15" xfId="27901" xr:uid="{00000000-0005-0000-0000-0000FE6C0000}"/>
    <cellStyle name="Total 9 8 2 15 2" xfId="27902" xr:uid="{00000000-0005-0000-0000-0000FF6C0000}"/>
    <cellStyle name="Total 9 8 2 16" xfId="27903" xr:uid="{00000000-0005-0000-0000-0000006D0000}"/>
    <cellStyle name="Total 9 8 2 16 2" xfId="27904" xr:uid="{00000000-0005-0000-0000-0000016D0000}"/>
    <cellStyle name="Total 9 8 2 17" xfId="27905" xr:uid="{00000000-0005-0000-0000-0000026D0000}"/>
    <cellStyle name="Total 9 8 2 17 2" xfId="27906" xr:uid="{00000000-0005-0000-0000-0000036D0000}"/>
    <cellStyle name="Total 9 8 2 18" xfId="27907" xr:uid="{00000000-0005-0000-0000-0000046D0000}"/>
    <cellStyle name="Total 9 8 2 2" xfId="27908" xr:uid="{00000000-0005-0000-0000-0000056D0000}"/>
    <cellStyle name="Total 9 8 2 2 2" xfId="27909" xr:uid="{00000000-0005-0000-0000-0000066D0000}"/>
    <cellStyle name="Total 9 8 2 3" xfId="27910" xr:uid="{00000000-0005-0000-0000-0000076D0000}"/>
    <cellStyle name="Total 9 8 2 3 2" xfId="27911" xr:uid="{00000000-0005-0000-0000-0000086D0000}"/>
    <cellStyle name="Total 9 8 2 4" xfId="27912" xr:uid="{00000000-0005-0000-0000-0000096D0000}"/>
    <cellStyle name="Total 9 8 2 4 2" xfId="27913" xr:uid="{00000000-0005-0000-0000-00000A6D0000}"/>
    <cellStyle name="Total 9 8 2 5" xfId="27914" xr:uid="{00000000-0005-0000-0000-00000B6D0000}"/>
    <cellStyle name="Total 9 8 2 5 2" xfId="27915" xr:uid="{00000000-0005-0000-0000-00000C6D0000}"/>
    <cellStyle name="Total 9 8 2 6" xfId="27916" xr:uid="{00000000-0005-0000-0000-00000D6D0000}"/>
    <cellStyle name="Total 9 8 2 6 2" xfId="27917" xr:uid="{00000000-0005-0000-0000-00000E6D0000}"/>
    <cellStyle name="Total 9 8 2 7" xfId="27918" xr:uid="{00000000-0005-0000-0000-00000F6D0000}"/>
    <cellStyle name="Total 9 8 2 7 2" xfId="27919" xr:uid="{00000000-0005-0000-0000-0000106D0000}"/>
    <cellStyle name="Total 9 8 2 8" xfId="27920" xr:uid="{00000000-0005-0000-0000-0000116D0000}"/>
    <cellStyle name="Total 9 8 2 8 2" xfId="27921" xr:uid="{00000000-0005-0000-0000-0000126D0000}"/>
    <cellStyle name="Total 9 8 2 9" xfId="27922" xr:uid="{00000000-0005-0000-0000-0000136D0000}"/>
    <cellStyle name="Total 9 8 2 9 2" xfId="27923" xr:uid="{00000000-0005-0000-0000-0000146D0000}"/>
    <cellStyle name="Total 9 8 3" xfId="27924" xr:uid="{00000000-0005-0000-0000-0000156D0000}"/>
    <cellStyle name="Total 9 8 3 10" xfId="27925" xr:uid="{00000000-0005-0000-0000-0000166D0000}"/>
    <cellStyle name="Total 9 8 3 10 2" xfId="27926" xr:uid="{00000000-0005-0000-0000-0000176D0000}"/>
    <cellStyle name="Total 9 8 3 11" xfId="27927" xr:uid="{00000000-0005-0000-0000-0000186D0000}"/>
    <cellStyle name="Total 9 8 3 11 2" xfId="27928" xr:uid="{00000000-0005-0000-0000-0000196D0000}"/>
    <cellStyle name="Total 9 8 3 12" xfId="27929" xr:uid="{00000000-0005-0000-0000-00001A6D0000}"/>
    <cellStyle name="Total 9 8 3 12 2" xfId="27930" xr:uid="{00000000-0005-0000-0000-00001B6D0000}"/>
    <cellStyle name="Total 9 8 3 13" xfId="27931" xr:uid="{00000000-0005-0000-0000-00001C6D0000}"/>
    <cellStyle name="Total 9 8 3 13 2" xfId="27932" xr:uid="{00000000-0005-0000-0000-00001D6D0000}"/>
    <cellStyle name="Total 9 8 3 14" xfId="27933" xr:uid="{00000000-0005-0000-0000-00001E6D0000}"/>
    <cellStyle name="Total 9 8 3 14 2" xfId="27934" xr:uid="{00000000-0005-0000-0000-00001F6D0000}"/>
    <cellStyle name="Total 9 8 3 15" xfId="27935" xr:uid="{00000000-0005-0000-0000-0000206D0000}"/>
    <cellStyle name="Total 9 8 3 15 2" xfId="27936" xr:uid="{00000000-0005-0000-0000-0000216D0000}"/>
    <cellStyle name="Total 9 8 3 16" xfId="27937" xr:uid="{00000000-0005-0000-0000-0000226D0000}"/>
    <cellStyle name="Total 9 8 3 2" xfId="27938" xr:uid="{00000000-0005-0000-0000-0000236D0000}"/>
    <cellStyle name="Total 9 8 3 2 2" xfId="27939" xr:uid="{00000000-0005-0000-0000-0000246D0000}"/>
    <cellStyle name="Total 9 8 3 3" xfId="27940" xr:uid="{00000000-0005-0000-0000-0000256D0000}"/>
    <cellStyle name="Total 9 8 3 3 2" xfId="27941" xr:uid="{00000000-0005-0000-0000-0000266D0000}"/>
    <cellStyle name="Total 9 8 3 4" xfId="27942" xr:uid="{00000000-0005-0000-0000-0000276D0000}"/>
    <cellStyle name="Total 9 8 3 4 2" xfId="27943" xr:uid="{00000000-0005-0000-0000-0000286D0000}"/>
    <cellStyle name="Total 9 8 3 5" xfId="27944" xr:uid="{00000000-0005-0000-0000-0000296D0000}"/>
    <cellStyle name="Total 9 8 3 5 2" xfId="27945" xr:uid="{00000000-0005-0000-0000-00002A6D0000}"/>
    <cellStyle name="Total 9 8 3 6" xfId="27946" xr:uid="{00000000-0005-0000-0000-00002B6D0000}"/>
    <cellStyle name="Total 9 8 3 6 2" xfId="27947" xr:uid="{00000000-0005-0000-0000-00002C6D0000}"/>
    <cellStyle name="Total 9 8 3 7" xfId="27948" xr:uid="{00000000-0005-0000-0000-00002D6D0000}"/>
    <cellStyle name="Total 9 8 3 7 2" xfId="27949" xr:uid="{00000000-0005-0000-0000-00002E6D0000}"/>
    <cellStyle name="Total 9 8 3 8" xfId="27950" xr:uid="{00000000-0005-0000-0000-00002F6D0000}"/>
    <cellStyle name="Total 9 8 3 8 2" xfId="27951" xr:uid="{00000000-0005-0000-0000-0000306D0000}"/>
    <cellStyle name="Total 9 8 3 9" xfId="27952" xr:uid="{00000000-0005-0000-0000-0000316D0000}"/>
    <cellStyle name="Total 9 8 3 9 2" xfId="27953" xr:uid="{00000000-0005-0000-0000-0000326D0000}"/>
    <cellStyle name="Total 9 8 4" xfId="27954" xr:uid="{00000000-0005-0000-0000-0000336D0000}"/>
    <cellStyle name="Total 9 8 4 10" xfId="27955" xr:uid="{00000000-0005-0000-0000-0000346D0000}"/>
    <cellStyle name="Total 9 8 4 10 2" xfId="27956" xr:uid="{00000000-0005-0000-0000-0000356D0000}"/>
    <cellStyle name="Total 9 8 4 11" xfId="27957" xr:uid="{00000000-0005-0000-0000-0000366D0000}"/>
    <cellStyle name="Total 9 8 4 11 2" xfId="27958" xr:uid="{00000000-0005-0000-0000-0000376D0000}"/>
    <cellStyle name="Total 9 8 4 12" xfId="27959" xr:uid="{00000000-0005-0000-0000-0000386D0000}"/>
    <cellStyle name="Total 9 8 4 12 2" xfId="27960" xr:uid="{00000000-0005-0000-0000-0000396D0000}"/>
    <cellStyle name="Total 9 8 4 13" xfId="27961" xr:uid="{00000000-0005-0000-0000-00003A6D0000}"/>
    <cellStyle name="Total 9 8 4 13 2" xfId="27962" xr:uid="{00000000-0005-0000-0000-00003B6D0000}"/>
    <cellStyle name="Total 9 8 4 14" xfId="27963" xr:uid="{00000000-0005-0000-0000-00003C6D0000}"/>
    <cellStyle name="Total 9 8 4 14 2" xfId="27964" xr:uid="{00000000-0005-0000-0000-00003D6D0000}"/>
    <cellStyle name="Total 9 8 4 15" xfId="27965" xr:uid="{00000000-0005-0000-0000-00003E6D0000}"/>
    <cellStyle name="Total 9 8 4 15 2" xfId="27966" xr:uid="{00000000-0005-0000-0000-00003F6D0000}"/>
    <cellStyle name="Total 9 8 4 16" xfId="27967" xr:uid="{00000000-0005-0000-0000-0000406D0000}"/>
    <cellStyle name="Total 9 8 4 2" xfId="27968" xr:uid="{00000000-0005-0000-0000-0000416D0000}"/>
    <cellStyle name="Total 9 8 4 2 2" xfId="27969" xr:uid="{00000000-0005-0000-0000-0000426D0000}"/>
    <cellStyle name="Total 9 8 4 3" xfId="27970" xr:uid="{00000000-0005-0000-0000-0000436D0000}"/>
    <cellStyle name="Total 9 8 4 3 2" xfId="27971" xr:uid="{00000000-0005-0000-0000-0000446D0000}"/>
    <cellStyle name="Total 9 8 4 4" xfId="27972" xr:uid="{00000000-0005-0000-0000-0000456D0000}"/>
    <cellStyle name="Total 9 8 4 4 2" xfId="27973" xr:uid="{00000000-0005-0000-0000-0000466D0000}"/>
    <cellStyle name="Total 9 8 4 5" xfId="27974" xr:uid="{00000000-0005-0000-0000-0000476D0000}"/>
    <cellStyle name="Total 9 8 4 5 2" xfId="27975" xr:uid="{00000000-0005-0000-0000-0000486D0000}"/>
    <cellStyle name="Total 9 8 4 6" xfId="27976" xr:uid="{00000000-0005-0000-0000-0000496D0000}"/>
    <cellStyle name="Total 9 8 4 6 2" xfId="27977" xr:uid="{00000000-0005-0000-0000-00004A6D0000}"/>
    <cellStyle name="Total 9 8 4 7" xfId="27978" xr:uid="{00000000-0005-0000-0000-00004B6D0000}"/>
    <cellStyle name="Total 9 8 4 7 2" xfId="27979" xr:uid="{00000000-0005-0000-0000-00004C6D0000}"/>
    <cellStyle name="Total 9 8 4 8" xfId="27980" xr:uid="{00000000-0005-0000-0000-00004D6D0000}"/>
    <cellStyle name="Total 9 8 4 8 2" xfId="27981" xr:uid="{00000000-0005-0000-0000-00004E6D0000}"/>
    <cellStyle name="Total 9 8 4 9" xfId="27982" xr:uid="{00000000-0005-0000-0000-00004F6D0000}"/>
    <cellStyle name="Total 9 8 4 9 2" xfId="27983" xr:uid="{00000000-0005-0000-0000-0000506D0000}"/>
    <cellStyle name="Total 9 8 5" xfId="27984" xr:uid="{00000000-0005-0000-0000-0000516D0000}"/>
    <cellStyle name="Total 9 8 5 10" xfId="27985" xr:uid="{00000000-0005-0000-0000-0000526D0000}"/>
    <cellStyle name="Total 9 8 5 10 2" xfId="27986" xr:uid="{00000000-0005-0000-0000-0000536D0000}"/>
    <cellStyle name="Total 9 8 5 11" xfId="27987" xr:uid="{00000000-0005-0000-0000-0000546D0000}"/>
    <cellStyle name="Total 9 8 5 11 2" xfId="27988" xr:uid="{00000000-0005-0000-0000-0000556D0000}"/>
    <cellStyle name="Total 9 8 5 12" xfId="27989" xr:uid="{00000000-0005-0000-0000-0000566D0000}"/>
    <cellStyle name="Total 9 8 5 12 2" xfId="27990" xr:uid="{00000000-0005-0000-0000-0000576D0000}"/>
    <cellStyle name="Total 9 8 5 13" xfId="27991" xr:uid="{00000000-0005-0000-0000-0000586D0000}"/>
    <cellStyle name="Total 9 8 5 13 2" xfId="27992" xr:uid="{00000000-0005-0000-0000-0000596D0000}"/>
    <cellStyle name="Total 9 8 5 14" xfId="27993" xr:uid="{00000000-0005-0000-0000-00005A6D0000}"/>
    <cellStyle name="Total 9 8 5 2" xfId="27994" xr:uid="{00000000-0005-0000-0000-00005B6D0000}"/>
    <cellStyle name="Total 9 8 5 2 2" xfId="27995" xr:uid="{00000000-0005-0000-0000-00005C6D0000}"/>
    <cellStyle name="Total 9 8 5 3" xfId="27996" xr:uid="{00000000-0005-0000-0000-00005D6D0000}"/>
    <cellStyle name="Total 9 8 5 3 2" xfId="27997" xr:uid="{00000000-0005-0000-0000-00005E6D0000}"/>
    <cellStyle name="Total 9 8 5 4" xfId="27998" xr:uid="{00000000-0005-0000-0000-00005F6D0000}"/>
    <cellStyle name="Total 9 8 5 4 2" xfId="27999" xr:uid="{00000000-0005-0000-0000-0000606D0000}"/>
    <cellStyle name="Total 9 8 5 5" xfId="28000" xr:uid="{00000000-0005-0000-0000-0000616D0000}"/>
    <cellStyle name="Total 9 8 5 5 2" xfId="28001" xr:uid="{00000000-0005-0000-0000-0000626D0000}"/>
    <cellStyle name="Total 9 8 5 6" xfId="28002" xr:uid="{00000000-0005-0000-0000-0000636D0000}"/>
    <cellStyle name="Total 9 8 5 6 2" xfId="28003" xr:uid="{00000000-0005-0000-0000-0000646D0000}"/>
    <cellStyle name="Total 9 8 5 7" xfId="28004" xr:uid="{00000000-0005-0000-0000-0000656D0000}"/>
    <cellStyle name="Total 9 8 5 7 2" xfId="28005" xr:uid="{00000000-0005-0000-0000-0000666D0000}"/>
    <cellStyle name="Total 9 8 5 8" xfId="28006" xr:uid="{00000000-0005-0000-0000-0000676D0000}"/>
    <cellStyle name="Total 9 8 5 8 2" xfId="28007" xr:uid="{00000000-0005-0000-0000-0000686D0000}"/>
    <cellStyle name="Total 9 8 5 9" xfId="28008" xr:uid="{00000000-0005-0000-0000-0000696D0000}"/>
    <cellStyle name="Total 9 8 5 9 2" xfId="28009" xr:uid="{00000000-0005-0000-0000-00006A6D0000}"/>
    <cellStyle name="Total 9 8 6" xfId="28010" xr:uid="{00000000-0005-0000-0000-00006B6D0000}"/>
    <cellStyle name="Total 9 8 6 2" xfId="28011" xr:uid="{00000000-0005-0000-0000-00006C6D0000}"/>
    <cellStyle name="Total 9 8 7" xfId="28012" xr:uid="{00000000-0005-0000-0000-00006D6D0000}"/>
    <cellStyle name="Total 9 8 7 2" xfId="28013" xr:uid="{00000000-0005-0000-0000-00006E6D0000}"/>
    <cellStyle name="Total 9 8 8" xfId="28014" xr:uid="{00000000-0005-0000-0000-00006F6D0000}"/>
    <cellStyle name="Total 9 8 8 2" xfId="28015" xr:uid="{00000000-0005-0000-0000-0000706D0000}"/>
    <cellStyle name="Total 9 8 9" xfId="28016" xr:uid="{00000000-0005-0000-0000-0000716D0000}"/>
    <cellStyle name="Total 9 8 9 2" xfId="28017" xr:uid="{00000000-0005-0000-0000-0000726D0000}"/>
    <cellStyle name="Total 9 9" xfId="28018" xr:uid="{00000000-0005-0000-0000-0000736D0000}"/>
    <cellStyle name="Total 9 9 10" xfId="28019" xr:uid="{00000000-0005-0000-0000-0000746D0000}"/>
    <cellStyle name="Total 9 9 10 2" xfId="28020" xr:uid="{00000000-0005-0000-0000-0000756D0000}"/>
    <cellStyle name="Total 9 9 11" xfId="28021" xr:uid="{00000000-0005-0000-0000-0000766D0000}"/>
    <cellStyle name="Total 9 9 11 2" xfId="28022" xr:uid="{00000000-0005-0000-0000-0000776D0000}"/>
    <cellStyle name="Total 9 9 12" xfId="28023" xr:uid="{00000000-0005-0000-0000-0000786D0000}"/>
    <cellStyle name="Total 9 9 12 2" xfId="28024" xr:uid="{00000000-0005-0000-0000-0000796D0000}"/>
    <cellStyle name="Total 9 9 13" xfId="28025" xr:uid="{00000000-0005-0000-0000-00007A6D0000}"/>
    <cellStyle name="Total 9 9 13 2" xfId="28026" xr:uid="{00000000-0005-0000-0000-00007B6D0000}"/>
    <cellStyle name="Total 9 9 14" xfId="28027" xr:uid="{00000000-0005-0000-0000-00007C6D0000}"/>
    <cellStyle name="Total 9 9 14 2" xfId="28028" xr:uid="{00000000-0005-0000-0000-00007D6D0000}"/>
    <cellStyle name="Total 9 9 15" xfId="28029" xr:uid="{00000000-0005-0000-0000-00007E6D0000}"/>
    <cellStyle name="Total 9 9 15 2" xfId="28030" xr:uid="{00000000-0005-0000-0000-00007F6D0000}"/>
    <cellStyle name="Total 9 9 16" xfId="28031" xr:uid="{00000000-0005-0000-0000-0000806D0000}"/>
    <cellStyle name="Total 9 9 16 2" xfId="28032" xr:uid="{00000000-0005-0000-0000-0000816D0000}"/>
    <cellStyle name="Total 9 9 17" xfId="28033" xr:uid="{00000000-0005-0000-0000-0000826D0000}"/>
    <cellStyle name="Total 9 9 17 2" xfId="28034" xr:uid="{00000000-0005-0000-0000-0000836D0000}"/>
    <cellStyle name="Total 9 9 18" xfId="28035" xr:uid="{00000000-0005-0000-0000-0000846D0000}"/>
    <cellStyle name="Total 9 9 2" xfId="28036" xr:uid="{00000000-0005-0000-0000-0000856D0000}"/>
    <cellStyle name="Total 9 9 2 10" xfId="28037" xr:uid="{00000000-0005-0000-0000-0000866D0000}"/>
    <cellStyle name="Total 9 9 2 10 2" xfId="28038" xr:uid="{00000000-0005-0000-0000-0000876D0000}"/>
    <cellStyle name="Total 9 9 2 11" xfId="28039" xr:uid="{00000000-0005-0000-0000-0000886D0000}"/>
    <cellStyle name="Total 9 9 2 11 2" xfId="28040" xr:uid="{00000000-0005-0000-0000-0000896D0000}"/>
    <cellStyle name="Total 9 9 2 12" xfId="28041" xr:uid="{00000000-0005-0000-0000-00008A6D0000}"/>
    <cellStyle name="Total 9 9 2 12 2" xfId="28042" xr:uid="{00000000-0005-0000-0000-00008B6D0000}"/>
    <cellStyle name="Total 9 9 2 13" xfId="28043" xr:uid="{00000000-0005-0000-0000-00008C6D0000}"/>
    <cellStyle name="Total 9 9 2 13 2" xfId="28044" xr:uid="{00000000-0005-0000-0000-00008D6D0000}"/>
    <cellStyle name="Total 9 9 2 14" xfId="28045" xr:uid="{00000000-0005-0000-0000-00008E6D0000}"/>
    <cellStyle name="Total 9 9 2 14 2" xfId="28046" xr:uid="{00000000-0005-0000-0000-00008F6D0000}"/>
    <cellStyle name="Total 9 9 2 15" xfId="28047" xr:uid="{00000000-0005-0000-0000-0000906D0000}"/>
    <cellStyle name="Total 9 9 2 15 2" xfId="28048" xr:uid="{00000000-0005-0000-0000-0000916D0000}"/>
    <cellStyle name="Total 9 9 2 16" xfId="28049" xr:uid="{00000000-0005-0000-0000-0000926D0000}"/>
    <cellStyle name="Total 9 9 2 16 2" xfId="28050" xr:uid="{00000000-0005-0000-0000-0000936D0000}"/>
    <cellStyle name="Total 9 9 2 17" xfId="28051" xr:uid="{00000000-0005-0000-0000-0000946D0000}"/>
    <cellStyle name="Total 9 9 2 17 2" xfId="28052" xr:uid="{00000000-0005-0000-0000-0000956D0000}"/>
    <cellStyle name="Total 9 9 2 18" xfId="28053" xr:uid="{00000000-0005-0000-0000-0000966D0000}"/>
    <cellStyle name="Total 9 9 2 2" xfId="28054" xr:uid="{00000000-0005-0000-0000-0000976D0000}"/>
    <cellStyle name="Total 9 9 2 2 2" xfId="28055" xr:uid="{00000000-0005-0000-0000-0000986D0000}"/>
    <cellStyle name="Total 9 9 2 3" xfId="28056" xr:uid="{00000000-0005-0000-0000-0000996D0000}"/>
    <cellStyle name="Total 9 9 2 3 2" xfId="28057" xr:uid="{00000000-0005-0000-0000-00009A6D0000}"/>
    <cellStyle name="Total 9 9 2 4" xfId="28058" xr:uid="{00000000-0005-0000-0000-00009B6D0000}"/>
    <cellStyle name="Total 9 9 2 4 2" xfId="28059" xr:uid="{00000000-0005-0000-0000-00009C6D0000}"/>
    <cellStyle name="Total 9 9 2 5" xfId="28060" xr:uid="{00000000-0005-0000-0000-00009D6D0000}"/>
    <cellStyle name="Total 9 9 2 5 2" xfId="28061" xr:uid="{00000000-0005-0000-0000-00009E6D0000}"/>
    <cellStyle name="Total 9 9 2 6" xfId="28062" xr:uid="{00000000-0005-0000-0000-00009F6D0000}"/>
    <cellStyle name="Total 9 9 2 6 2" xfId="28063" xr:uid="{00000000-0005-0000-0000-0000A06D0000}"/>
    <cellStyle name="Total 9 9 2 7" xfId="28064" xr:uid="{00000000-0005-0000-0000-0000A16D0000}"/>
    <cellStyle name="Total 9 9 2 7 2" xfId="28065" xr:uid="{00000000-0005-0000-0000-0000A26D0000}"/>
    <cellStyle name="Total 9 9 2 8" xfId="28066" xr:uid="{00000000-0005-0000-0000-0000A36D0000}"/>
    <cellStyle name="Total 9 9 2 8 2" xfId="28067" xr:uid="{00000000-0005-0000-0000-0000A46D0000}"/>
    <cellStyle name="Total 9 9 2 9" xfId="28068" xr:uid="{00000000-0005-0000-0000-0000A56D0000}"/>
    <cellStyle name="Total 9 9 2 9 2" xfId="28069" xr:uid="{00000000-0005-0000-0000-0000A66D0000}"/>
    <cellStyle name="Total 9 9 3" xfId="28070" xr:uid="{00000000-0005-0000-0000-0000A76D0000}"/>
    <cellStyle name="Total 9 9 3 10" xfId="28071" xr:uid="{00000000-0005-0000-0000-0000A86D0000}"/>
    <cellStyle name="Total 9 9 3 10 2" xfId="28072" xr:uid="{00000000-0005-0000-0000-0000A96D0000}"/>
    <cellStyle name="Total 9 9 3 11" xfId="28073" xr:uid="{00000000-0005-0000-0000-0000AA6D0000}"/>
    <cellStyle name="Total 9 9 3 11 2" xfId="28074" xr:uid="{00000000-0005-0000-0000-0000AB6D0000}"/>
    <cellStyle name="Total 9 9 3 12" xfId="28075" xr:uid="{00000000-0005-0000-0000-0000AC6D0000}"/>
    <cellStyle name="Total 9 9 3 12 2" xfId="28076" xr:uid="{00000000-0005-0000-0000-0000AD6D0000}"/>
    <cellStyle name="Total 9 9 3 13" xfId="28077" xr:uid="{00000000-0005-0000-0000-0000AE6D0000}"/>
    <cellStyle name="Total 9 9 3 13 2" xfId="28078" xr:uid="{00000000-0005-0000-0000-0000AF6D0000}"/>
    <cellStyle name="Total 9 9 3 14" xfId="28079" xr:uid="{00000000-0005-0000-0000-0000B06D0000}"/>
    <cellStyle name="Total 9 9 3 14 2" xfId="28080" xr:uid="{00000000-0005-0000-0000-0000B16D0000}"/>
    <cellStyle name="Total 9 9 3 15" xfId="28081" xr:uid="{00000000-0005-0000-0000-0000B26D0000}"/>
    <cellStyle name="Total 9 9 3 15 2" xfId="28082" xr:uid="{00000000-0005-0000-0000-0000B36D0000}"/>
    <cellStyle name="Total 9 9 3 16" xfId="28083" xr:uid="{00000000-0005-0000-0000-0000B46D0000}"/>
    <cellStyle name="Total 9 9 3 2" xfId="28084" xr:uid="{00000000-0005-0000-0000-0000B56D0000}"/>
    <cellStyle name="Total 9 9 3 2 2" xfId="28085" xr:uid="{00000000-0005-0000-0000-0000B66D0000}"/>
    <cellStyle name="Total 9 9 3 3" xfId="28086" xr:uid="{00000000-0005-0000-0000-0000B76D0000}"/>
    <cellStyle name="Total 9 9 3 3 2" xfId="28087" xr:uid="{00000000-0005-0000-0000-0000B86D0000}"/>
    <cellStyle name="Total 9 9 3 4" xfId="28088" xr:uid="{00000000-0005-0000-0000-0000B96D0000}"/>
    <cellStyle name="Total 9 9 3 4 2" xfId="28089" xr:uid="{00000000-0005-0000-0000-0000BA6D0000}"/>
    <cellStyle name="Total 9 9 3 5" xfId="28090" xr:uid="{00000000-0005-0000-0000-0000BB6D0000}"/>
    <cellStyle name="Total 9 9 3 5 2" xfId="28091" xr:uid="{00000000-0005-0000-0000-0000BC6D0000}"/>
    <cellStyle name="Total 9 9 3 6" xfId="28092" xr:uid="{00000000-0005-0000-0000-0000BD6D0000}"/>
    <cellStyle name="Total 9 9 3 6 2" xfId="28093" xr:uid="{00000000-0005-0000-0000-0000BE6D0000}"/>
    <cellStyle name="Total 9 9 3 7" xfId="28094" xr:uid="{00000000-0005-0000-0000-0000BF6D0000}"/>
    <cellStyle name="Total 9 9 3 7 2" xfId="28095" xr:uid="{00000000-0005-0000-0000-0000C06D0000}"/>
    <cellStyle name="Total 9 9 3 8" xfId="28096" xr:uid="{00000000-0005-0000-0000-0000C16D0000}"/>
    <cellStyle name="Total 9 9 3 8 2" xfId="28097" xr:uid="{00000000-0005-0000-0000-0000C26D0000}"/>
    <cellStyle name="Total 9 9 3 9" xfId="28098" xr:uid="{00000000-0005-0000-0000-0000C36D0000}"/>
    <cellStyle name="Total 9 9 3 9 2" xfId="28099" xr:uid="{00000000-0005-0000-0000-0000C46D0000}"/>
    <cellStyle name="Total 9 9 4" xfId="28100" xr:uid="{00000000-0005-0000-0000-0000C56D0000}"/>
    <cellStyle name="Total 9 9 4 10" xfId="28101" xr:uid="{00000000-0005-0000-0000-0000C66D0000}"/>
    <cellStyle name="Total 9 9 4 10 2" xfId="28102" xr:uid="{00000000-0005-0000-0000-0000C76D0000}"/>
    <cellStyle name="Total 9 9 4 11" xfId="28103" xr:uid="{00000000-0005-0000-0000-0000C86D0000}"/>
    <cellStyle name="Total 9 9 4 11 2" xfId="28104" xr:uid="{00000000-0005-0000-0000-0000C96D0000}"/>
    <cellStyle name="Total 9 9 4 12" xfId="28105" xr:uid="{00000000-0005-0000-0000-0000CA6D0000}"/>
    <cellStyle name="Total 9 9 4 12 2" xfId="28106" xr:uid="{00000000-0005-0000-0000-0000CB6D0000}"/>
    <cellStyle name="Total 9 9 4 13" xfId="28107" xr:uid="{00000000-0005-0000-0000-0000CC6D0000}"/>
    <cellStyle name="Total 9 9 4 13 2" xfId="28108" xr:uid="{00000000-0005-0000-0000-0000CD6D0000}"/>
    <cellStyle name="Total 9 9 4 14" xfId="28109" xr:uid="{00000000-0005-0000-0000-0000CE6D0000}"/>
    <cellStyle name="Total 9 9 4 14 2" xfId="28110" xr:uid="{00000000-0005-0000-0000-0000CF6D0000}"/>
    <cellStyle name="Total 9 9 4 15" xfId="28111" xr:uid="{00000000-0005-0000-0000-0000D06D0000}"/>
    <cellStyle name="Total 9 9 4 15 2" xfId="28112" xr:uid="{00000000-0005-0000-0000-0000D16D0000}"/>
    <cellStyle name="Total 9 9 4 16" xfId="28113" xr:uid="{00000000-0005-0000-0000-0000D26D0000}"/>
    <cellStyle name="Total 9 9 4 2" xfId="28114" xr:uid="{00000000-0005-0000-0000-0000D36D0000}"/>
    <cellStyle name="Total 9 9 4 2 2" xfId="28115" xr:uid="{00000000-0005-0000-0000-0000D46D0000}"/>
    <cellStyle name="Total 9 9 4 3" xfId="28116" xr:uid="{00000000-0005-0000-0000-0000D56D0000}"/>
    <cellStyle name="Total 9 9 4 3 2" xfId="28117" xr:uid="{00000000-0005-0000-0000-0000D66D0000}"/>
    <cellStyle name="Total 9 9 4 4" xfId="28118" xr:uid="{00000000-0005-0000-0000-0000D76D0000}"/>
    <cellStyle name="Total 9 9 4 4 2" xfId="28119" xr:uid="{00000000-0005-0000-0000-0000D86D0000}"/>
    <cellStyle name="Total 9 9 4 5" xfId="28120" xr:uid="{00000000-0005-0000-0000-0000D96D0000}"/>
    <cellStyle name="Total 9 9 4 5 2" xfId="28121" xr:uid="{00000000-0005-0000-0000-0000DA6D0000}"/>
    <cellStyle name="Total 9 9 4 6" xfId="28122" xr:uid="{00000000-0005-0000-0000-0000DB6D0000}"/>
    <cellStyle name="Total 9 9 4 6 2" xfId="28123" xr:uid="{00000000-0005-0000-0000-0000DC6D0000}"/>
    <cellStyle name="Total 9 9 4 7" xfId="28124" xr:uid="{00000000-0005-0000-0000-0000DD6D0000}"/>
    <cellStyle name="Total 9 9 4 7 2" xfId="28125" xr:uid="{00000000-0005-0000-0000-0000DE6D0000}"/>
    <cellStyle name="Total 9 9 4 8" xfId="28126" xr:uid="{00000000-0005-0000-0000-0000DF6D0000}"/>
    <cellStyle name="Total 9 9 4 8 2" xfId="28127" xr:uid="{00000000-0005-0000-0000-0000E06D0000}"/>
    <cellStyle name="Total 9 9 4 9" xfId="28128" xr:uid="{00000000-0005-0000-0000-0000E16D0000}"/>
    <cellStyle name="Total 9 9 4 9 2" xfId="28129" xr:uid="{00000000-0005-0000-0000-0000E26D0000}"/>
    <cellStyle name="Total 9 9 5" xfId="28130" xr:uid="{00000000-0005-0000-0000-0000E36D0000}"/>
    <cellStyle name="Total 9 9 5 10" xfId="28131" xr:uid="{00000000-0005-0000-0000-0000E46D0000}"/>
    <cellStyle name="Total 9 9 5 10 2" xfId="28132" xr:uid="{00000000-0005-0000-0000-0000E56D0000}"/>
    <cellStyle name="Total 9 9 5 11" xfId="28133" xr:uid="{00000000-0005-0000-0000-0000E66D0000}"/>
    <cellStyle name="Total 9 9 5 11 2" xfId="28134" xr:uid="{00000000-0005-0000-0000-0000E76D0000}"/>
    <cellStyle name="Total 9 9 5 12" xfId="28135" xr:uid="{00000000-0005-0000-0000-0000E86D0000}"/>
    <cellStyle name="Total 9 9 5 12 2" xfId="28136" xr:uid="{00000000-0005-0000-0000-0000E96D0000}"/>
    <cellStyle name="Total 9 9 5 13" xfId="28137" xr:uid="{00000000-0005-0000-0000-0000EA6D0000}"/>
    <cellStyle name="Total 9 9 5 13 2" xfId="28138" xr:uid="{00000000-0005-0000-0000-0000EB6D0000}"/>
    <cellStyle name="Total 9 9 5 14" xfId="28139" xr:uid="{00000000-0005-0000-0000-0000EC6D0000}"/>
    <cellStyle name="Total 9 9 5 2" xfId="28140" xr:uid="{00000000-0005-0000-0000-0000ED6D0000}"/>
    <cellStyle name="Total 9 9 5 2 2" xfId="28141" xr:uid="{00000000-0005-0000-0000-0000EE6D0000}"/>
    <cellStyle name="Total 9 9 5 3" xfId="28142" xr:uid="{00000000-0005-0000-0000-0000EF6D0000}"/>
    <cellStyle name="Total 9 9 5 3 2" xfId="28143" xr:uid="{00000000-0005-0000-0000-0000F06D0000}"/>
    <cellStyle name="Total 9 9 5 4" xfId="28144" xr:uid="{00000000-0005-0000-0000-0000F16D0000}"/>
    <cellStyle name="Total 9 9 5 4 2" xfId="28145" xr:uid="{00000000-0005-0000-0000-0000F26D0000}"/>
    <cellStyle name="Total 9 9 5 5" xfId="28146" xr:uid="{00000000-0005-0000-0000-0000F36D0000}"/>
    <cellStyle name="Total 9 9 5 5 2" xfId="28147" xr:uid="{00000000-0005-0000-0000-0000F46D0000}"/>
    <cellStyle name="Total 9 9 5 6" xfId="28148" xr:uid="{00000000-0005-0000-0000-0000F56D0000}"/>
    <cellStyle name="Total 9 9 5 6 2" xfId="28149" xr:uid="{00000000-0005-0000-0000-0000F66D0000}"/>
    <cellStyle name="Total 9 9 5 7" xfId="28150" xr:uid="{00000000-0005-0000-0000-0000F76D0000}"/>
    <cellStyle name="Total 9 9 5 7 2" xfId="28151" xr:uid="{00000000-0005-0000-0000-0000F86D0000}"/>
    <cellStyle name="Total 9 9 5 8" xfId="28152" xr:uid="{00000000-0005-0000-0000-0000F96D0000}"/>
    <cellStyle name="Total 9 9 5 8 2" xfId="28153" xr:uid="{00000000-0005-0000-0000-0000FA6D0000}"/>
    <cellStyle name="Total 9 9 5 9" xfId="28154" xr:uid="{00000000-0005-0000-0000-0000FB6D0000}"/>
    <cellStyle name="Total 9 9 5 9 2" xfId="28155" xr:uid="{00000000-0005-0000-0000-0000FC6D0000}"/>
    <cellStyle name="Total 9 9 6" xfId="28156" xr:uid="{00000000-0005-0000-0000-0000FD6D0000}"/>
    <cellStyle name="Total 9 9 6 2" xfId="28157" xr:uid="{00000000-0005-0000-0000-0000FE6D0000}"/>
    <cellStyle name="Total 9 9 7" xfId="28158" xr:uid="{00000000-0005-0000-0000-0000FF6D0000}"/>
    <cellStyle name="Total 9 9 7 2" xfId="28159" xr:uid="{00000000-0005-0000-0000-0000006E0000}"/>
    <cellStyle name="Total 9 9 8" xfId="28160" xr:uid="{00000000-0005-0000-0000-0000016E0000}"/>
    <cellStyle name="Total 9 9 8 2" xfId="28161" xr:uid="{00000000-0005-0000-0000-0000026E0000}"/>
    <cellStyle name="Total 9 9 9" xfId="28162" xr:uid="{00000000-0005-0000-0000-0000036E0000}"/>
    <cellStyle name="Total 9 9 9 2" xfId="28163" xr:uid="{00000000-0005-0000-0000-0000046E0000}"/>
    <cellStyle name="Warning Text 10" xfId="28164" xr:uid="{00000000-0005-0000-0000-0000056E0000}"/>
    <cellStyle name="Warning Text 2" xfId="840" xr:uid="{00000000-0005-0000-0000-0000066E0000}"/>
    <cellStyle name="Warning Text 2 2" xfId="841" xr:uid="{00000000-0005-0000-0000-0000076E0000}"/>
    <cellStyle name="Warning Text 2 3" xfId="28165" xr:uid="{00000000-0005-0000-0000-0000086E0000}"/>
    <cellStyle name="Warning Text 3" xfId="842" xr:uid="{00000000-0005-0000-0000-0000096E0000}"/>
    <cellStyle name="Warning Text 3 2" xfId="28166" xr:uid="{00000000-0005-0000-0000-00000A6E0000}"/>
    <cellStyle name="Warning Text 4" xfId="843" xr:uid="{00000000-0005-0000-0000-00000B6E0000}"/>
    <cellStyle name="Warning Text 4 2" xfId="28167" xr:uid="{00000000-0005-0000-0000-00000C6E0000}"/>
    <cellStyle name="Warning Text 5" xfId="28168" xr:uid="{00000000-0005-0000-0000-00000D6E0000}"/>
    <cellStyle name="Warning Text 6" xfId="28169" xr:uid="{00000000-0005-0000-0000-00000E6E0000}"/>
    <cellStyle name="Warning Text 7" xfId="28170" xr:uid="{00000000-0005-0000-0000-00000F6E0000}"/>
    <cellStyle name="Warning Text 8" xfId="28171" xr:uid="{00000000-0005-0000-0000-0000106E0000}"/>
    <cellStyle name="Warning Text 9" xfId="28172" xr:uid="{00000000-0005-0000-0000-0000116E0000}"/>
  </cellStyles>
  <dxfs count="1">
    <dxf>
      <font>
        <color rgb="FF9C0006"/>
      </font>
      <fill>
        <patternFill>
          <bgColor rgb="FFFFC7CE"/>
        </patternFill>
      </fill>
    </dxf>
  </dxfs>
  <tableStyles count="0" defaultTableStyle="TableStyleMedium2" defaultPivotStyle="PivotStyleLight16"/>
  <colors>
    <mruColors>
      <color rgb="FF7D9D92"/>
      <color rgb="FF86AD3F"/>
      <color rgb="FF707070"/>
      <color rgb="FFF68E57"/>
      <color rgb="FFD0D3D4"/>
      <color rgb="FF7AC142"/>
      <color rgb="FF16365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F24"/>
  <sheetViews>
    <sheetView showGridLines="0" topLeftCell="A7" zoomScale="110" zoomScaleNormal="110" workbookViewId="0">
      <selection activeCell="C12" sqref="C12:F12"/>
    </sheetView>
  </sheetViews>
  <sheetFormatPr defaultColWidth="9.28515625" defaultRowHeight="12.75"/>
  <cols>
    <col min="1" max="1" width="1.5703125" style="1" customWidth="1"/>
    <col min="2" max="2" width="18.42578125" style="1" customWidth="1"/>
    <col min="3" max="3" width="27.42578125" style="1" customWidth="1"/>
    <col min="4" max="4" width="20.7109375" style="1" customWidth="1"/>
    <col min="5" max="5" width="20.42578125" style="1" customWidth="1"/>
    <col min="6" max="6" width="29.5703125" style="1" customWidth="1"/>
    <col min="7" max="16384" width="9.28515625" style="1"/>
  </cols>
  <sheetData>
    <row r="1" spans="2:6" ht="8.25" customHeight="1" thickBot="1"/>
    <row r="2" spans="2:6" s="118" customFormat="1" ht="18">
      <c r="B2" s="119" t="s">
        <v>2293</v>
      </c>
      <c r="C2" s="120"/>
      <c r="D2" s="120"/>
      <c r="E2" s="120"/>
      <c r="F2" s="121"/>
    </row>
    <row r="3" spans="2:6" s="118" customFormat="1" ht="18.75" thickBot="1">
      <c r="B3" s="122" t="s">
        <v>26</v>
      </c>
      <c r="C3" s="123"/>
      <c r="D3" s="123"/>
      <c r="E3" s="123"/>
      <c r="F3" s="124"/>
    </row>
    <row r="4" spans="2:6" ht="12" customHeight="1">
      <c r="B4" s="177" t="s">
        <v>805</v>
      </c>
      <c r="C4" s="178"/>
      <c r="D4" s="178"/>
      <c r="E4" s="178"/>
      <c r="F4" s="179"/>
    </row>
    <row r="5" spans="2:6">
      <c r="B5" s="177"/>
      <c r="C5" s="178"/>
      <c r="D5" s="178"/>
      <c r="E5" s="178"/>
      <c r="F5" s="179"/>
    </row>
    <row r="6" spans="2:6">
      <c r="B6" s="183" t="s">
        <v>36</v>
      </c>
      <c r="C6" s="184"/>
      <c r="D6" s="184"/>
      <c r="E6" s="184"/>
      <c r="F6" s="185"/>
    </row>
    <row r="7" spans="2:6" s="146" customFormat="1">
      <c r="B7" s="147" t="s">
        <v>2364</v>
      </c>
      <c r="C7" s="186" t="s">
        <v>2365</v>
      </c>
      <c r="D7" s="187"/>
      <c r="E7" s="187"/>
      <c r="F7" s="188"/>
    </row>
    <row r="8" spans="2:6" s="146" customFormat="1">
      <c r="B8" s="147"/>
      <c r="C8" s="186"/>
      <c r="D8" s="187"/>
      <c r="E8" s="187"/>
      <c r="F8" s="188"/>
    </row>
    <row r="9" spans="2:6" s="146" customFormat="1">
      <c r="B9" s="147"/>
      <c r="C9" s="186"/>
      <c r="D9" s="187"/>
      <c r="E9" s="187"/>
      <c r="F9" s="188"/>
    </row>
    <row r="10" spans="2:6" s="146" customFormat="1">
      <c r="B10" s="147"/>
      <c r="C10" s="186"/>
      <c r="D10" s="187"/>
      <c r="E10" s="187"/>
      <c r="F10" s="188"/>
    </row>
    <row r="11" spans="2:6" s="146" customFormat="1">
      <c r="B11" s="147"/>
      <c r="C11" s="186"/>
      <c r="D11" s="187"/>
      <c r="E11" s="187"/>
      <c r="F11" s="188"/>
    </row>
    <row r="12" spans="2:6">
      <c r="B12" s="90"/>
      <c r="C12" s="189"/>
      <c r="D12" s="190"/>
      <c r="E12" s="190"/>
      <c r="F12" s="191"/>
    </row>
    <row r="13" spans="2:6">
      <c r="B13" s="90"/>
      <c r="C13" s="189"/>
      <c r="D13" s="190"/>
      <c r="E13" s="190"/>
      <c r="F13" s="191"/>
    </row>
    <row r="14" spans="2:6">
      <c r="B14" s="90"/>
      <c r="C14" s="189"/>
      <c r="D14" s="190"/>
      <c r="E14" s="190"/>
      <c r="F14" s="191"/>
    </row>
    <row r="15" spans="2:6">
      <c r="B15" s="90"/>
      <c r="C15" s="189"/>
      <c r="D15" s="190"/>
      <c r="E15" s="190"/>
      <c r="F15" s="191"/>
    </row>
    <row r="16" spans="2:6">
      <c r="B16" s="90"/>
      <c r="C16" s="189"/>
      <c r="D16" s="190"/>
      <c r="E16" s="190"/>
      <c r="F16" s="191"/>
    </row>
    <row r="17" spans="2:6">
      <c r="B17" s="177"/>
      <c r="C17" s="178"/>
      <c r="D17" s="178"/>
      <c r="E17" s="178"/>
      <c r="F17" s="179"/>
    </row>
    <row r="18" spans="2:6" ht="67.5" customHeight="1">
      <c r="B18" s="180" t="s">
        <v>806</v>
      </c>
      <c r="C18" s="181"/>
      <c r="D18" s="181"/>
      <c r="E18" s="181"/>
      <c r="F18" s="182"/>
    </row>
    <row r="19" spans="2:6" ht="13.15" customHeight="1">
      <c r="B19" s="177"/>
      <c r="C19" s="178"/>
      <c r="D19" s="178"/>
      <c r="E19" s="178"/>
      <c r="F19" s="179"/>
    </row>
    <row r="20" spans="2:6" ht="57" customHeight="1">
      <c r="B20" s="180" t="s">
        <v>807</v>
      </c>
      <c r="C20" s="181"/>
      <c r="D20" s="181"/>
      <c r="E20" s="181"/>
      <c r="F20" s="182"/>
    </row>
    <row r="21" spans="2:6" ht="11.65" customHeight="1">
      <c r="B21" s="79"/>
      <c r="C21" s="80"/>
      <c r="D21" s="80"/>
      <c r="E21" s="80"/>
      <c r="F21" s="81"/>
    </row>
    <row r="22" spans="2:6" ht="42.75" customHeight="1">
      <c r="B22" s="198" t="s">
        <v>897</v>
      </c>
      <c r="C22" s="199"/>
      <c r="D22" s="199"/>
      <c r="E22" s="199"/>
      <c r="F22" s="200"/>
    </row>
    <row r="23" spans="2:6" ht="15" customHeight="1">
      <c r="B23" s="195"/>
      <c r="C23" s="196"/>
      <c r="D23" s="196"/>
      <c r="E23" s="196"/>
      <c r="F23" s="197"/>
    </row>
    <row r="24" spans="2:6" ht="33" customHeight="1">
      <c r="B24" s="192" t="s">
        <v>797</v>
      </c>
      <c r="C24" s="193"/>
      <c r="D24" s="193"/>
      <c r="E24" s="193"/>
      <c r="F24" s="194"/>
    </row>
  </sheetData>
  <mergeCells count="20">
    <mergeCell ref="B24:F24"/>
    <mergeCell ref="B23:F23"/>
    <mergeCell ref="B22:F22"/>
    <mergeCell ref="B20:F20"/>
    <mergeCell ref="B19:F19"/>
    <mergeCell ref="B4:F4"/>
    <mergeCell ref="B18:F18"/>
    <mergeCell ref="B6:F6"/>
    <mergeCell ref="B17:F17"/>
    <mergeCell ref="B5:F5"/>
    <mergeCell ref="C7:F7"/>
    <mergeCell ref="C8:F8"/>
    <mergeCell ref="C9:F9"/>
    <mergeCell ref="C10:F10"/>
    <mergeCell ref="C11:F11"/>
    <mergeCell ref="C12:F12"/>
    <mergeCell ref="C13:F13"/>
    <mergeCell ref="C14:F14"/>
    <mergeCell ref="C15:F15"/>
    <mergeCell ref="C16:F16"/>
  </mergeCells>
  <pageMargins left="0.25" right="0.25" top="0.75" bottom="0.75" header="0.3" footer="0.3"/>
  <pageSetup fitToHeight="0" orientation="landscape" r:id="rId1"/>
  <customProperties>
    <customPr name="OrphanNamesChecke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22"/>
  <sheetViews>
    <sheetView showGridLines="0" zoomScale="110" zoomScaleNormal="110" workbookViewId="0">
      <selection activeCell="B21" sqref="B21:E21"/>
    </sheetView>
  </sheetViews>
  <sheetFormatPr defaultColWidth="9.28515625" defaultRowHeight="12.75"/>
  <cols>
    <col min="1" max="1" width="1.5703125" style="1" customWidth="1"/>
    <col min="2" max="2" width="25.5703125" style="1" customWidth="1"/>
    <col min="3" max="3" width="21.42578125" style="1" customWidth="1"/>
    <col min="4" max="4" width="23.5703125" style="1" customWidth="1"/>
    <col min="5" max="5" width="24.5703125" style="1" customWidth="1"/>
    <col min="6" max="16384" width="9.28515625" style="1"/>
  </cols>
  <sheetData>
    <row r="1" spans="2:5" ht="8.1" customHeight="1" thickBot="1"/>
    <row r="2" spans="2:5" s="118" customFormat="1" ht="18">
      <c r="B2" s="119" t="s">
        <v>793</v>
      </c>
      <c r="C2" s="120"/>
      <c r="D2" s="120"/>
      <c r="E2" s="125"/>
    </row>
    <row r="3" spans="2:5" s="118" customFormat="1" ht="18.75" thickBot="1">
      <c r="B3" s="122" t="s">
        <v>27</v>
      </c>
      <c r="C3" s="123"/>
      <c r="D3" s="123"/>
      <c r="E3" s="126"/>
    </row>
    <row r="4" spans="2:5">
      <c r="B4" s="207"/>
      <c r="C4" s="208"/>
      <c r="D4" s="208"/>
      <c r="E4" s="209"/>
    </row>
    <row r="5" spans="2:5" ht="15">
      <c r="B5" s="127" t="s">
        <v>28</v>
      </c>
      <c r="C5" s="128"/>
      <c r="D5" s="128"/>
      <c r="E5" s="129"/>
    </row>
    <row r="6" spans="2:5" ht="30" customHeight="1">
      <c r="B6" s="210" t="s">
        <v>216</v>
      </c>
      <c r="C6" s="211"/>
      <c r="D6" s="211"/>
      <c r="E6" s="212"/>
    </row>
    <row r="7" spans="2:5">
      <c r="B7" s="201"/>
      <c r="C7" s="202"/>
      <c r="D7" s="202"/>
      <c r="E7" s="203"/>
    </row>
    <row r="8" spans="2:5" ht="15">
      <c r="B8" s="127" t="s">
        <v>29</v>
      </c>
      <c r="C8" s="128"/>
      <c r="D8" s="128"/>
      <c r="E8" s="129"/>
    </row>
    <row r="9" spans="2:5" ht="18" customHeight="1">
      <c r="B9" s="204" t="s">
        <v>33</v>
      </c>
      <c r="C9" s="205"/>
      <c r="D9" s="205"/>
      <c r="E9" s="206"/>
    </row>
    <row r="10" spans="2:5">
      <c r="B10" s="201"/>
      <c r="C10" s="202"/>
      <c r="D10" s="202"/>
      <c r="E10" s="203"/>
    </row>
    <row r="11" spans="2:5" ht="15">
      <c r="B11" s="127" t="s">
        <v>31</v>
      </c>
      <c r="C11" s="128"/>
      <c r="D11" s="128"/>
      <c r="E11" s="129"/>
    </row>
    <row r="12" spans="2:5" ht="44.65" customHeight="1">
      <c r="B12" s="210" t="s">
        <v>794</v>
      </c>
      <c r="C12" s="211"/>
      <c r="D12" s="211"/>
      <c r="E12" s="212"/>
    </row>
    <row r="13" spans="2:5">
      <c r="B13" s="201"/>
      <c r="C13" s="202"/>
      <c r="D13" s="202"/>
      <c r="E13" s="203"/>
    </row>
    <row r="14" spans="2:5" ht="15">
      <c r="B14" s="127" t="s">
        <v>32</v>
      </c>
      <c r="C14" s="128"/>
      <c r="D14" s="128"/>
      <c r="E14" s="129"/>
    </row>
    <row r="15" spans="2:5" ht="58.35" customHeight="1">
      <c r="B15" s="210" t="s">
        <v>808</v>
      </c>
      <c r="C15" s="211"/>
      <c r="D15" s="211"/>
      <c r="E15" s="212"/>
    </row>
    <row r="16" spans="2:5">
      <c r="B16" s="201"/>
      <c r="C16" s="202"/>
      <c r="D16" s="202"/>
      <c r="E16" s="203"/>
    </row>
    <row r="17" spans="2:5" ht="15">
      <c r="B17" s="127" t="s">
        <v>30</v>
      </c>
      <c r="C17" s="128"/>
      <c r="D17" s="128"/>
      <c r="E17" s="129"/>
    </row>
    <row r="18" spans="2:5" ht="45" customHeight="1">
      <c r="B18" s="210" t="s">
        <v>795</v>
      </c>
      <c r="C18" s="211"/>
      <c r="D18" s="211"/>
      <c r="E18" s="212"/>
    </row>
    <row r="19" spans="2:5">
      <c r="B19" s="201"/>
      <c r="C19" s="202"/>
      <c r="D19" s="202"/>
      <c r="E19" s="203"/>
    </row>
    <row r="20" spans="2:5" ht="15">
      <c r="B20" s="127" t="s">
        <v>40</v>
      </c>
      <c r="C20" s="128"/>
      <c r="D20" s="128"/>
      <c r="E20" s="129"/>
    </row>
    <row r="21" spans="2:5" ht="28.9" customHeight="1">
      <c r="B21" s="210" t="s">
        <v>796</v>
      </c>
      <c r="C21" s="211"/>
      <c r="D21" s="211"/>
      <c r="E21" s="212"/>
    </row>
    <row r="22" spans="2:5">
      <c r="B22" s="213"/>
      <c r="C22" s="214"/>
      <c r="D22" s="214"/>
      <c r="E22" s="215"/>
    </row>
  </sheetData>
  <mergeCells count="13">
    <mergeCell ref="B21:E21"/>
    <mergeCell ref="B22:E22"/>
    <mergeCell ref="B13:E13"/>
    <mergeCell ref="B12:E12"/>
    <mergeCell ref="B16:E16"/>
    <mergeCell ref="B15:E15"/>
    <mergeCell ref="B18:E18"/>
    <mergeCell ref="B19:E19"/>
    <mergeCell ref="B10:E10"/>
    <mergeCell ref="B9:E9"/>
    <mergeCell ref="B4:E4"/>
    <mergeCell ref="B6:E6"/>
    <mergeCell ref="B7:E7"/>
  </mergeCells>
  <pageMargins left="0.25" right="0.25" top="0.75" bottom="0.75" header="0.3" footer="0.3"/>
  <pageSetup fitToHeight="0" orientation="portrait" r:id="rId1"/>
  <customProperties>
    <customPr name="OrphanNamesChecke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D34"/>
  <sheetViews>
    <sheetView showGridLines="0" zoomScaleNormal="100" workbookViewId="0">
      <pane ySplit="3" topLeftCell="A4" activePane="bottomLeft" state="frozen"/>
      <selection pane="bottomLeft" activeCell="C17" sqref="C17"/>
    </sheetView>
  </sheetViews>
  <sheetFormatPr defaultColWidth="8.7109375" defaultRowHeight="12.75"/>
  <cols>
    <col min="1" max="1" width="1.5703125" style="1" customWidth="1"/>
    <col min="2" max="2" width="12.5703125" style="1" customWidth="1"/>
    <col min="3" max="3" width="45.28515625" style="1" bestFit="1" customWidth="1"/>
    <col min="4" max="4" width="101.5703125" style="1" customWidth="1"/>
    <col min="5" max="5" width="8.7109375" style="1"/>
    <col min="6" max="6" width="44" style="1" bestFit="1" customWidth="1"/>
    <col min="7" max="16384" width="8.7109375" style="1"/>
  </cols>
  <sheetData>
    <row r="1" spans="2:4" ht="9" customHeight="1" thickBot="1"/>
    <row r="2" spans="2:4" s="118" customFormat="1" ht="15.75">
      <c r="B2" s="101" t="s">
        <v>2293</v>
      </c>
      <c r="C2" s="101"/>
      <c r="D2" s="102"/>
    </row>
    <row r="3" spans="2:4" s="118" customFormat="1" ht="16.5" thickBot="1">
      <c r="B3" s="130" t="s">
        <v>34</v>
      </c>
      <c r="C3" s="130"/>
      <c r="D3" s="131"/>
    </row>
    <row r="4" spans="2:4" ht="13.5" thickBot="1">
      <c r="B4" s="216"/>
      <c r="C4" s="217"/>
      <c r="D4" s="218"/>
    </row>
    <row r="5" spans="2:4" ht="16.5" thickBot="1">
      <c r="B5" s="65" t="s">
        <v>21</v>
      </c>
      <c r="C5" s="66"/>
      <c r="D5" s="67"/>
    </row>
    <row r="6" spans="2:4" ht="51" customHeight="1">
      <c r="B6" s="222" t="s">
        <v>2324</v>
      </c>
      <c r="C6" s="223"/>
      <c r="D6" s="224"/>
    </row>
    <row r="7" spans="2:4">
      <c r="B7" s="225"/>
      <c r="C7" s="226"/>
      <c r="D7" s="227"/>
    </row>
    <row r="8" spans="2:4" ht="57" customHeight="1">
      <c r="B8" s="225" t="s">
        <v>809</v>
      </c>
      <c r="C8" s="226"/>
      <c r="D8" s="227"/>
    </row>
    <row r="9" spans="2:4">
      <c r="B9" s="225"/>
      <c r="C9" s="226"/>
      <c r="D9" s="227"/>
    </row>
    <row r="10" spans="2:4" ht="32.25" customHeight="1">
      <c r="B10" s="225" t="s">
        <v>2294</v>
      </c>
      <c r="C10" s="226"/>
      <c r="D10" s="227"/>
    </row>
    <row r="11" spans="2:4" ht="13.5" thickBot="1">
      <c r="B11" s="219"/>
      <c r="C11" s="220"/>
      <c r="D11" s="221"/>
    </row>
    <row r="12" spans="2:4" ht="16.5" thickBot="1">
      <c r="B12" s="174" t="s">
        <v>35</v>
      </c>
      <c r="C12" s="175"/>
      <c r="D12" s="176"/>
    </row>
    <row r="13" spans="2:4" ht="15.75">
      <c r="B13" s="68" t="s">
        <v>810</v>
      </c>
      <c r="C13" s="68" t="s">
        <v>18</v>
      </c>
      <c r="D13" s="68" t="s">
        <v>19</v>
      </c>
    </row>
    <row r="14" spans="2:4" ht="38.25">
      <c r="B14" s="143" t="s">
        <v>20</v>
      </c>
      <c r="C14" s="37" t="s">
        <v>102</v>
      </c>
      <c r="D14" s="39" t="s">
        <v>104</v>
      </c>
    </row>
    <row r="15" spans="2:4">
      <c r="B15" s="143" t="s">
        <v>22</v>
      </c>
      <c r="C15" s="38" t="s">
        <v>89</v>
      </c>
      <c r="D15" s="37" t="s">
        <v>798</v>
      </c>
    </row>
    <row r="16" spans="2:4">
      <c r="B16" s="143" t="s">
        <v>23</v>
      </c>
      <c r="C16" s="38" t="s">
        <v>921</v>
      </c>
      <c r="D16" s="37" t="s">
        <v>922</v>
      </c>
    </row>
    <row r="17" spans="2:4" ht="39.75" customHeight="1">
      <c r="B17" s="143" t="s">
        <v>24</v>
      </c>
      <c r="C17" s="37" t="s">
        <v>901</v>
      </c>
      <c r="D17" s="94" t="s">
        <v>903</v>
      </c>
    </row>
    <row r="18" spans="2:4" ht="38.65" customHeight="1">
      <c r="B18" s="143" t="s">
        <v>25</v>
      </c>
      <c r="C18" s="39" t="s">
        <v>923</v>
      </c>
      <c r="D18" s="39" t="s">
        <v>924</v>
      </c>
    </row>
    <row r="19" spans="2:4" s="146" customFormat="1" ht="25.5">
      <c r="B19" s="143" t="s">
        <v>12</v>
      </c>
      <c r="C19" s="144" t="s">
        <v>2323</v>
      </c>
      <c r="D19" s="145" t="s">
        <v>2328</v>
      </c>
    </row>
    <row r="20" spans="2:4" ht="25.5">
      <c r="B20" s="143" t="s">
        <v>11</v>
      </c>
      <c r="C20" s="37" t="s">
        <v>78</v>
      </c>
      <c r="D20" s="39" t="s">
        <v>2295</v>
      </c>
    </row>
    <row r="21" spans="2:4" ht="13.5" thickBot="1">
      <c r="B21" s="143" t="s">
        <v>915</v>
      </c>
      <c r="C21" s="37" t="s">
        <v>217</v>
      </c>
      <c r="D21" s="39" t="s">
        <v>86</v>
      </c>
    </row>
    <row r="22" spans="2:4" ht="15.75" thickBot="1">
      <c r="B22" s="171" t="s">
        <v>85</v>
      </c>
      <c r="C22" s="172"/>
      <c r="D22" s="173"/>
    </row>
    <row r="23" spans="2:4">
      <c r="B23" s="143" t="s">
        <v>916</v>
      </c>
      <c r="C23" s="37" t="s">
        <v>91</v>
      </c>
      <c r="D23" s="37" t="s">
        <v>799</v>
      </c>
    </row>
    <row r="24" spans="2:4" ht="25.5">
      <c r="B24" s="143" t="s">
        <v>917</v>
      </c>
      <c r="C24" s="37" t="s">
        <v>80</v>
      </c>
      <c r="D24" s="39" t="s">
        <v>925</v>
      </c>
    </row>
    <row r="25" spans="2:4" ht="38.25">
      <c r="B25" s="143" t="s">
        <v>918</v>
      </c>
      <c r="C25" s="37" t="s">
        <v>81</v>
      </c>
      <c r="D25" s="39" t="s">
        <v>926</v>
      </c>
    </row>
    <row r="26" spans="2:4" ht="25.5">
      <c r="B26" s="143" t="s">
        <v>2357</v>
      </c>
      <c r="C26" s="37" t="s">
        <v>214</v>
      </c>
      <c r="D26" s="39" t="s">
        <v>2318</v>
      </c>
    </row>
    <row r="27" spans="2:4" ht="38.25">
      <c r="B27" s="143" t="s">
        <v>2358</v>
      </c>
      <c r="C27" s="37" t="s">
        <v>83</v>
      </c>
      <c r="D27" s="39" t="s">
        <v>927</v>
      </c>
    </row>
    <row r="28" spans="2:4">
      <c r="B28" s="143" t="s">
        <v>2359</v>
      </c>
      <c r="C28" s="37" t="s">
        <v>82</v>
      </c>
      <c r="D28" s="39" t="s">
        <v>928</v>
      </c>
    </row>
    <row r="29" spans="2:4" ht="38.25">
      <c r="B29" s="143" t="s">
        <v>2360</v>
      </c>
      <c r="C29" s="37" t="s">
        <v>84</v>
      </c>
      <c r="D29" s="39" t="s">
        <v>105</v>
      </c>
    </row>
    <row r="30" spans="2:4">
      <c r="B30" s="143" t="s">
        <v>2361</v>
      </c>
      <c r="C30" s="37" t="s">
        <v>789</v>
      </c>
      <c r="D30" s="39" t="s">
        <v>2321</v>
      </c>
    </row>
    <row r="31" spans="2:4">
      <c r="B31" s="143" t="s">
        <v>2362</v>
      </c>
      <c r="C31" s="40" t="s">
        <v>802</v>
      </c>
      <c r="D31" s="39" t="s">
        <v>812</v>
      </c>
    </row>
    <row r="32" spans="2:4">
      <c r="B32" s="143" t="s">
        <v>2363</v>
      </c>
      <c r="C32" s="40" t="s">
        <v>790</v>
      </c>
      <c r="D32" s="39" t="s">
        <v>813</v>
      </c>
    </row>
    <row r="33" spans="2:4">
      <c r="B33" s="143" t="s">
        <v>919</v>
      </c>
      <c r="C33" s="37" t="s">
        <v>803</v>
      </c>
      <c r="D33" s="39" t="s">
        <v>814</v>
      </c>
    </row>
    <row r="34" spans="2:4">
      <c r="B34" s="143" t="s">
        <v>920</v>
      </c>
      <c r="C34" s="37" t="s">
        <v>811</v>
      </c>
      <c r="D34" s="39" t="s">
        <v>929</v>
      </c>
    </row>
  </sheetData>
  <mergeCells count="7">
    <mergeCell ref="B4:D4"/>
    <mergeCell ref="B11:D11"/>
    <mergeCell ref="B6:D6"/>
    <mergeCell ref="B10:D10"/>
    <mergeCell ref="B9:D9"/>
    <mergeCell ref="B7:D7"/>
    <mergeCell ref="B8:D8"/>
  </mergeCells>
  <pageMargins left="0.25" right="0.25" top="0.75" bottom="0.75" header="0.3" footer="0.3"/>
  <pageSetup scale="64" orientation="portrait" r:id="rId1"/>
  <rowBreaks count="1" manualBreakCount="1">
    <brk id="21" max="16383" man="1"/>
  </rowBreaks>
  <customProperties>
    <customPr name="OrphanNamesChecke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86AD3F"/>
    <pageSetUpPr fitToPage="1"/>
  </sheetPr>
  <dimension ref="A1:L69"/>
  <sheetViews>
    <sheetView showGridLines="0" tabSelected="1" zoomScale="120" zoomScaleNormal="120" workbookViewId="0">
      <pane xSplit="1" ySplit="6" topLeftCell="B7" activePane="bottomRight" state="frozen"/>
      <selection pane="topRight" activeCell="C1" sqref="C1"/>
      <selection pane="bottomLeft" activeCell="A7" sqref="A7"/>
      <selection pane="bottomRight" activeCell="E7" sqref="E7"/>
    </sheetView>
  </sheetViews>
  <sheetFormatPr defaultColWidth="9.28515625" defaultRowHeight="14.25"/>
  <cols>
    <col min="1" max="2" width="3.42578125" style="7" customWidth="1"/>
    <col min="3" max="3" width="47.7109375" style="7" customWidth="1"/>
    <col min="4" max="4" width="1.5703125" style="7" customWidth="1"/>
    <col min="5" max="5" width="29.7109375" style="23" customWidth="1"/>
    <col min="6" max="6" width="1.5703125" style="7" customWidth="1"/>
    <col min="7" max="7" width="60.28515625" style="8" customWidth="1"/>
    <col min="8" max="8" width="14.42578125" style="8" customWidth="1"/>
    <col min="9" max="9" width="2.42578125" style="7" bestFit="1" customWidth="1"/>
    <col min="10" max="12" width="19.42578125" style="7" customWidth="1"/>
    <col min="13" max="16384" width="9.28515625" style="7"/>
  </cols>
  <sheetData>
    <row r="1" spans="1:10" ht="15" thickBot="1"/>
    <row r="2" spans="1:10" s="98" customFormat="1" ht="15.75">
      <c r="A2" s="98" t="s">
        <v>96</v>
      </c>
      <c r="C2" s="101" t="s">
        <v>2293</v>
      </c>
      <c r="D2" s="101"/>
      <c r="E2" s="101"/>
      <c r="F2" s="101"/>
      <c r="G2" s="102"/>
      <c r="H2" s="99"/>
    </row>
    <row r="3" spans="1:10" s="98" customFormat="1">
      <c r="C3" s="103" t="s">
        <v>711</v>
      </c>
      <c r="D3" s="103"/>
      <c r="E3" s="103"/>
      <c r="F3" s="103"/>
      <c r="G3" s="106"/>
      <c r="H3" s="99"/>
    </row>
    <row r="4" spans="1:10" s="98" customFormat="1" ht="15" thickBot="1">
      <c r="C4" s="107"/>
      <c r="D4" s="105"/>
      <c r="E4" s="104"/>
      <c r="F4" s="105"/>
      <c r="G4" s="108"/>
      <c r="H4" s="99"/>
      <c r="J4" s="100"/>
    </row>
    <row r="5" spans="1:10" ht="15" thickBot="1">
      <c r="C5" s="169" t="s">
        <v>2</v>
      </c>
      <c r="D5" s="109"/>
      <c r="E5" s="170" t="s">
        <v>3</v>
      </c>
      <c r="F5" s="109"/>
      <c r="G5" s="169" t="s">
        <v>4</v>
      </c>
    </row>
    <row r="6" spans="1:10" ht="15.75" thickBot="1">
      <c r="C6" s="164" t="s">
        <v>2378</v>
      </c>
      <c r="D6" s="165"/>
      <c r="E6" s="166" t="s">
        <v>2379</v>
      </c>
      <c r="F6" s="165"/>
      <c r="G6" s="167"/>
      <c r="H6" s="10"/>
    </row>
    <row r="7" spans="1:10">
      <c r="C7" s="50" t="s">
        <v>900</v>
      </c>
      <c r="D7" s="55"/>
      <c r="E7" s="159"/>
      <c r="F7" s="56"/>
      <c r="G7" s="52" t="s">
        <v>103</v>
      </c>
    </row>
    <row r="8" spans="1:10">
      <c r="C8" s="50" t="s">
        <v>89</v>
      </c>
      <c r="D8" s="55"/>
      <c r="E8" s="160"/>
      <c r="F8" s="56"/>
      <c r="G8" s="52" t="s">
        <v>780</v>
      </c>
    </row>
    <row r="9" spans="1:10">
      <c r="C9" s="50" t="s">
        <v>913</v>
      </c>
      <c r="D9" s="55"/>
      <c r="E9" s="160"/>
      <c r="F9" s="56"/>
      <c r="G9" s="52" t="s">
        <v>914</v>
      </c>
    </row>
    <row r="10" spans="1:10">
      <c r="C10" s="50" t="s">
        <v>901</v>
      </c>
      <c r="D10" s="55"/>
      <c r="E10" s="161"/>
      <c r="F10" s="56"/>
      <c r="G10" s="52" t="s">
        <v>92</v>
      </c>
    </row>
    <row r="11" spans="1:10" ht="38.25">
      <c r="C11" s="36" t="s">
        <v>912</v>
      </c>
      <c r="D11" s="55"/>
      <c r="E11" s="161"/>
      <c r="F11" s="56"/>
      <c r="G11" s="52" t="s">
        <v>90</v>
      </c>
    </row>
    <row r="12" spans="1:10">
      <c r="C12" s="50" t="s">
        <v>2380</v>
      </c>
      <c r="D12" s="55"/>
      <c r="E12" s="162"/>
      <c r="F12" s="56"/>
      <c r="G12" s="52" t="s">
        <v>87</v>
      </c>
      <c r="H12" s="11"/>
    </row>
    <row r="13" spans="1:10">
      <c r="C13" s="50" t="s">
        <v>899</v>
      </c>
      <c r="D13" s="55"/>
      <c r="E13" s="161"/>
      <c r="F13" s="56"/>
      <c r="G13" s="52" t="s">
        <v>39</v>
      </c>
      <c r="H13" s="12"/>
      <c r="I13" s="13"/>
    </row>
    <row r="14" spans="1:10" ht="15" thickBot="1">
      <c r="C14" s="50" t="s">
        <v>79</v>
      </c>
      <c r="D14" s="55"/>
      <c r="E14" s="163"/>
      <c r="F14" s="56"/>
      <c r="G14" s="52" t="s">
        <v>213</v>
      </c>
      <c r="H14" s="12"/>
      <c r="I14" s="13"/>
    </row>
    <row r="15" spans="1:10" ht="15" thickBot="1">
      <c r="C15" s="164" t="s">
        <v>2377</v>
      </c>
      <c r="D15" s="165"/>
      <c r="E15" s="165"/>
      <c r="F15" s="165"/>
      <c r="G15" s="168"/>
    </row>
    <row r="16" spans="1:10">
      <c r="C16" s="36" t="s">
        <v>784</v>
      </c>
      <c r="D16" s="55"/>
      <c r="E16" s="110">
        <v>53000</v>
      </c>
      <c r="F16" s="57"/>
      <c r="G16" s="52" t="s">
        <v>8</v>
      </c>
    </row>
    <row r="17" spans="3:12">
      <c r="C17" s="50" t="s">
        <v>783</v>
      </c>
      <c r="D17" s="55"/>
      <c r="E17" s="111">
        <v>0.6</v>
      </c>
      <c r="F17" s="57"/>
      <c r="G17" s="52" t="s">
        <v>8</v>
      </c>
    </row>
    <row r="18" spans="3:12" ht="15" thickBot="1">
      <c r="C18" s="50" t="s">
        <v>782</v>
      </c>
      <c r="D18" s="55"/>
      <c r="E18" s="110" t="e">
        <f>IF(E25="DRG",VLOOKUP(E12,MMIS,8,0),"N/A")</f>
        <v>#N/A</v>
      </c>
      <c r="F18" s="57"/>
      <c r="G18" s="52" t="s">
        <v>215</v>
      </c>
      <c r="H18" s="1"/>
      <c r="I18" s="1"/>
      <c r="J18" s="14"/>
      <c r="K18" s="1"/>
    </row>
    <row r="19" spans="3:12" ht="15" thickBot="1">
      <c r="C19" s="164" t="s">
        <v>10</v>
      </c>
      <c r="D19" s="165"/>
      <c r="E19" s="165"/>
      <c r="F19" s="165"/>
      <c r="G19" s="168"/>
    </row>
    <row r="20" spans="3:12">
      <c r="C20" s="36" t="s">
        <v>6</v>
      </c>
      <c r="D20" s="55"/>
      <c r="E20" s="34" t="e">
        <f>+VLOOKUP(E$13,V42_DRG,4,0)</f>
        <v>#N/A</v>
      </c>
      <c r="F20" s="58"/>
      <c r="G20" s="52" t="s">
        <v>9</v>
      </c>
    </row>
    <row r="21" spans="3:12">
      <c r="C21" s="50" t="s">
        <v>785</v>
      </c>
      <c r="D21" s="55"/>
      <c r="E21" s="35" t="e">
        <f>+VLOOKUP(E$13,V42_DRG,5,0)</f>
        <v>#N/A</v>
      </c>
      <c r="F21" s="58"/>
      <c r="G21" s="52" t="s">
        <v>9</v>
      </c>
    </row>
    <row r="22" spans="3:12" ht="15" thickBot="1">
      <c r="C22" s="50" t="s">
        <v>898</v>
      </c>
      <c r="D22" s="55"/>
      <c r="E22" s="33" t="e">
        <f>VLOOKUP(E$13,V42_DRG,6,0)</f>
        <v>#N/A</v>
      </c>
      <c r="F22" s="58"/>
      <c r="G22" s="52" t="s">
        <v>9</v>
      </c>
      <c r="H22" s="15"/>
    </row>
    <row r="23" spans="3:12" ht="15" thickBot="1">
      <c r="C23" s="164" t="s">
        <v>13</v>
      </c>
      <c r="D23" s="165"/>
      <c r="E23" s="165"/>
      <c r="F23" s="165"/>
      <c r="G23" s="168"/>
      <c r="H23" s="16"/>
    </row>
    <row r="24" spans="3:12">
      <c r="C24" s="53" t="s">
        <v>88</v>
      </c>
      <c r="D24" s="59"/>
      <c r="E24" s="112" t="e">
        <f>VLOOKUP(E12,MMIS,3,0)</f>
        <v>#N/A</v>
      </c>
      <c r="F24" s="75"/>
      <c r="G24" s="51" t="s">
        <v>94</v>
      </c>
      <c r="H24" s="16"/>
    </row>
    <row r="25" spans="3:12">
      <c r="C25" s="50" t="s">
        <v>93</v>
      </c>
      <c r="D25" s="74"/>
      <c r="E25" s="113" t="e">
        <f>VLOOKUP(E12,MMIS,6,0)</f>
        <v>#N/A</v>
      </c>
      <c r="F25" s="75"/>
      <c r="G25" s="52" t="s">
        <v>94</v>
      </c>
      <c r="H25" s="16"/>
    </row>
    <row r="26" spans="3:12" ht="15" thickBot="1">
      <c r="C26" s="36" t="s">
        <v>709</v>
      </c>
      <c r="D26" s="55"/>
      <c r="E26" s="114" t="e">
        <f>IF(E25="DRG",VLOOKUP(E12,MMIS,4,0),"N/A")</f>
        <v>#N/A</v>
      </c>
      <c r="F26" s="60"/>
      <c r="G26" s="52" t="s">
        <v>94</v>
      </c>
      <c r="H26" s="15"/>
    </row>
    <row r="27" spans="3:12" s="17" customFormat="1" ht="15" thickBot="1">
      <c r="C27" s="164" t="s">
        <v>17</v>
      </c>
      <c r="D27" s="165"/>
      <c r="E27" s="165"/>
      <c r="F27" s="165"/>
      <c r="G27" s="168"/>
      <c r="H27" s="8"/>
      <c r="I27" s="7"/>
      <c r="J27" s="7"/>
      <c r="K27" s="7"/>
      <c r="L27" s="7"/>
    </row>
    <row r="28" spans="3:12" ht="26.25" thickBot="1">
      <c r="C28" s="36" t="s">
        <v>214</v>
      </c>
      <c r="D28" s="61"/>
      <c r="E28" s="32" t="e">
        <f>IF(E25="DRG",ROUND(E18*E21,2),"N/A")</f>
        <v>#N/A</v>
      </c>
      <c r="F28" s="62"/>
      <c r="G28" s="52" t="s">
        <v>781</v>
      </c>
      <c r="H28" s="25"/>
    </row>
    <row r="29" spans="3:12" s="17" customFormat="1" ht="15" thickBot="1">
      <c r="C29" s="164" t="s">
        <v>16</v>
      </c>
      <c r="D29" s="165"/>
      <c r="E29" s="165"/>
      <c r="F29" s="165"/>
      <c r="G29" s="168"/>
      <c r="H29" s="8"/>
      <c r="I29" s="7"/>
      <c r="J29" s="7"/>
      <c r="K29" s="7"/>
      <c r="L29" s="7"/>
    </row>
    <row r="30" spans="3:12" ht="25.5">
      <c r="C30" s="36" t="s">
        <v>5</v>
      </c>
      <c r="D30" s="61"/>
      <c r="E30" s="30" t="e">
        <f>IF(E25="DRG",E11,"No")</f>
        <v>#N/A</v>
      </c>
      <c r="F30" s="62"/>
      <c r="G30" s="52" t="s">
        <v>801</v>
      </c>
      <c r="H30" s="25"/>
    </row>
    <row r="31" spans="3:12" ht="26.25" thickBot="1">
      <c r="C31" s="36" t="s">
        <v>98</v>
      </c>
      <c r="D31" s="55"/>
      <c r="E31" s="31" t="e">
        <f>IF(E30="Yes",ROUND((E28/E22*(E10+1)),2),"N/A")</f>
        <v>#N/A</v>
      </c>
      <c r="F31" s="58"/>
      <c r="G31" s="52" t="s">
        <v>792</v>
      </c>
      <c r="H31" s="15"/>
    </row>
    <row r="32" spans="3:12" ht="15" thickBot="1">
      <c r="C32" s="164" t="s">
        <v>907</v>
      </c>
      <c r="D32" s="165"/>
      <c r="E32" s="165"/>
      <c r="F32" s="165"/>
      <c r="G32" s="168"/>
      <c r="H32" s="15"/>
    </row>
    <row r="33" spans="3:12" ht="26.25" thickBot="1">
      <c r="C33" s="36" t="s">
        <v>710</v>
      </c>
      <c r="D33" s="55"/>
      <c r="E33" s="27" t="e">
        <f>IF(E25="DRG", IF(E30="Yes", MIN(E28,E31), E28),"N/A")</f>
        <v>#N/A</v>
      </c>
      <c r="F33" s="58"/>
      <c r="G33" s="52" t="s">
        <v>786</v>
      </c>
    </row>
    <row r="34" spans="3:12" ht="15" thickBot="1">
      <c r="C34" s="164" t="s">
        <v>14</v>
      </c>
      <c r="D34" s="165"/>
      <c r="E34" s="165"/>
      <c r="F34" s="165"/>
      <c r="G34" s="168"/>
    </row>
    <row r="35" spans="3:12" ht="25.5">
      <c r="C35" s="36" t="s">
        <v>99</v>
      </c>
      <c r="D35" s="55"/>
      <c r="E35" s="27" t="e">
        <f>IF(E25="DRG",E33+E16,"N/A")</f>
        <v>#N/A</v>
      </c>
      <c r="F35" s="58"/>
      <c r="G35" s="52" t="s">
        <v>908</v>
      </c>
    </row>
    <row r="36" spans="3:12">
      <c r="C36" s="36" t="s">
        <v>101</v>
      </c>
      <c r="D36" s="55"/>
      <c r="E36" s="26" t="e">
        <f>IF(E25="DRG",ROUND(E7*E26,2),"N/A")</f>
        <v>#N/A</v>
      </c>
      <c r="F36" s="58"/>
      <c r="G36" s="52" t="s">
        <v>787</v>
      </c>
      <c r="H36" s="18"/>
    </row>
    <row r="37" spans="3:12" ht="25.5">
      <c r="C37" s="36" t="s">
        <v>15</v>
      </c>
      <c r="D37" s="55"/>
      <c r="E37" s="28" t="e">
        <f>IF(E25="DRG",IF((E36-E35)&gt;0,"Yes","No"),"N/A")</f>
        <v>#N/A</v>
      </c>
      <c r="F37" s="58"/>
      <c r="G37" s="52" t="s">
        <v>906</v>
      </c>
    </row>
    <row r="38" spans="3:12" ht="26.25" thickBot="1">
      <c r="C38" s="36" t="s">
        <v>97</v>
      </c>
      <c r="D38" s="55"/>
      <c r="E38" s="29" t="e">
        <f>IF(E37="Yes",ROUND(IF(E36&lt;E35,0,(E36-E35)*E17),2),0)</f>
        <v>#N/A</v>
      </c>
      <c r="F38" s="58"/>
      <c r="G38" s="52" t="s">
        <v>788</v>
      </c>
    </row>
    <row r="39" spans="3:12" s="17" customFormat="1" ht="15" thickBot="1">
      <c r="C39" s="164" t="s">
        <v>100</v>
      </c>
      <c r="D39" s="165"/>
      <c r="E39" s="165"/>
      <c r="F39" s="165"/>
      <c r="G39" s="168"/>
      <c r="H39" s="8"/>
      <c r="I39" s="7"/>
      <c r="J39" s="7"/>
      <c r="K39" s="7"/>
      <c r="L39" s="7"/>
    </row>
    <row r="40" spans="3:12" ht="25.5">
      <c r="C40" s="36" t="s">
        <v>789</v>
      </c>
      <c r="D40" s="64"/>
      <c r="E40" s="26" t="e">
        <f>IF(E25="Per Diem",#REF!,E33+E38)</f>
        <v>#N/A</v>
      </c>
      <c r="F40" s="63"/>
      <c r="G40" s="52" t="s">
        <v>2319</v>
      </c>
    </row>
    <row r="41" spans="3:12">
      <c r="C41" s="36" t="s">
        <v>802</v>
      </c>
      <c r="D41" s="64"/>
      <c r="E41" s="26" t="e">
        <f>IF(E14&gt;E40,0,E40-E14)</f>
        <v>#N/A</v>
      </c>
      <c r="F41" s="63"/>
      <c r="G41" s="52" t="s">
        <v>800</v>
      </c>
    </row>
    <row r="42" spans="3:12">
      <c r="C42" s="36" t="s">
        <v>790</v>
      </c>
      <c r="D42" s="64"/>
      <c r="E42" s="26" t="e">
        <f>IF(E41&gt;E7,"Yes","No")</f>
        <v>#N/A</v>
      </c>
      <c r="F42" s="63"/>
      <c r="G42" s="52" t="s">
        <v>2320</v>
      </c>
    </row>
    <row r="43" spans="3:12" ht="25.5">
      <c r="C43" s="36" t="s">
        <v>95</v>
      </c>
      <c r="D43" s="64"/>
      <c r="E43" s="26" t="e">
        <f>IF(E42="Yes",E7,E41)</f>
        <v>#N/A</v>
      </c>
      <c r="F43" s="63"/>
      <c r="G43" s="52" t="s">
        <v>791</v>
      </c>
      <c r="H43" s="18"/>
    </row>
    <row r="44" spans="3:12" ht="15" thickBot="1">
      <c r="C44" s="54" t="s">
        <v>904</v>
      </c>
      <c r="D44" s="55"/>
      <c r="E44" s="134" t="e">
        <f>E43</f>
        <v>#N/A</v>
      </c>
      <c r="F44" s="58"/>
      <c r="G44" s="52" t="s">
        <v>905</v>
      </c>
    </row>
    <row r="45" spans="3:12" s="99" customFormat="1" ht="15" thickBot="1">
      <c r="C45" s="132"/>
      <c r="D45" s="132"/>
      <c r="E45" s="132"/>
      <c r="F45" s="132"/>
      <c r="G45" s="133"/>
      <c r="I45" s="98"/>
      <c r="J45" s="98"/>
      <c r="K45" s="98"/>
      <c r="L45" s="98"/>
    </row>
    <row r="46" spans="3:12">
      <c r="E46" s="19"/>
    </row>
    <row r="47" spans="3:12">
      <c r="E47" s="19"/>
    </row>
    <row r="48" spans="3:12" s="8" customFormat="1">
      <c r="C48" s="7"/>
      <c r="D48" s="7"/>
      <c r="E48" s="20"/>
      <c r="F48" s="7"/>
      <c r="I48" s="7"/>
      <c r="J48" s="7"/>
      <c r="K48" s="7"/>
      <c r="L48" s="7"/>
    </row>
    <row r="49" spans="3:7">
      <c r="C49" s="9"/>
      <c r="E49" s="21"/>
    </row>
    <row r="50" spans="3:7">
      <c r="E50" s="21"/>
    </row>
    <row r="51" spans="3:7">
      <c r="E51" s="22"/>
    </row>
    <row r="53" spans="3:7">
      <c r="C53" s="9"/>
    </row>
    <row r="55" spans="3:7">
      <c r="E55" s="22"/>
    </row>
    <row r="57" spans="3:7">
      <c r="C57" s="9"/>
      <c r="E57" s="21"/>
    </row>
    <row r="58" spans="3:7">
      <c r="E58" s="21"/>
      <c r="G58" s="5"/>
    </row>
    <row r="59" spans="3:7">
      <c r="E59" s="22"/>
    </row>
    <row r="61" spans="3:7">
      <c r="C61" s="9"/>
    </row>
    <row r="62" spans="3:7">
      <c r="E62" s="19"/>
      <c r="G62" s="24"/>
    </row>
    <row r="63" spans="3:7">
      <c r="E63" s="22"/>
    </row>
    <row r="65" spans="3:5">
      <c r="C65" s="9"/>
    </row>
    <row r="66" spans="3:5">
      <c r="E66" s="19"/>
    </row>
    <row r="67" spans="3:5">
      <c r="E67" s="22"/>
    </row>
    <row r="69" spans="3:5">
      <c r="E69" s="22"/>
    </row>
  </sheetData>
  <dataValidations count="1">
    <dataValidation type="list" allowBlank="1" showInputMessage="1" showErrorMessage="1" sqref="E11" xr:uid="{00000000-0002-0000-0300-000000000000}">
      <formula1>"No, Yes"</formula1>
    </dataValidation>
  </dataValidations>
  <pageMargins left="0.25" right="0.25" top="0.75" bottom="0.75" header="0.3" footer="0.3"/>
  <pageSetup scale="71" fitToHeight="0" orientation="portrait" r:id="rId1"/>
  <customProperties>
    <customPr name="OrphanNamesChecke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K1350"/>
  <sheetViews>
    <sheetView showGridLines="0" zoomScale="110" zoomScaleNormal="110" zoomScaleSheetLayoutView="70" workbookViewId="0">
      <pane ySplit="8" topLeftCell="A9" activePane="bottomLeft" state="frozen"/>
      <selection pane="bottomLeft" activeCell="A32" sqref="A32:XFD32"/>
    </sheetView>
  </sheetViews>
  <sheetFormatPr defaultColWidth="9.28515625" defaultRowHeight="14.25"/>
  <cols>
    <col min="1" max="2" width="9.42578125" style="3" customWidth="1"/>
    <col min="3" max="3" width="7.42578125" style="3" bestFit="1" customWidth="1"/>
    <col min="4" max="4" width="72" style="2" customWidth="1"/>
    <col min="5" max="5" width="9.7109375" style="6" customWidth="1"/>
    <col min="6" max="6" width="9.7109375" style="4" customWidth="1"/>
    <col min="7" max="7" width="1.7109375" style="2" customWidth="1"/>
    <col min="8" max="8" width="7.42578125" style="2" customWidth="1"/>
    <col min="9" max="9" width="83.7109375" style="2" bestFit="1" customWidth="1"/>
    <col min="10" max="10" width="7.28515625" style="2" bestFit="1" customWidth="1"/>
    <col min="11" max="11" width="32" style="2" bestFit="1" customWidth="1"/>
    <col min="12" max="16384" width="9.28515625" style="2"/>
  </cols>
  <sheetData>
    <row r="1" spans="1:11" ht="15">
      <c r="A1" s="71" t="s">
        <v>712</v>
      </c>
      <c r="B1" s="73"/>
      <c r="C1" s="72"/>
      <c r="D1" s="78"/>
      <c r="E1" s="72"/>
      <c r="F1" s="72"/>
    </row>
    <row r="2" spans="1:11" ht="15">
      <c r="A2" s="71" t="s">
        <v>909</v>
      </c>
      <c r="B2" s="73"/>
      <c r="C2" s="72"/>
      <c r="D2" s="78"/>
      <c r="E2" s="72"/>
      <c r="F2" s="72"/>
    </row>
    <row r="3" spans="1:11" ht="15">
      <c r="A3" s="71" t="s">
        <v>2292</v>
      </c>
      <c r="B3" s="73"/>
      <c r="C3" s="72"/>
      <c r="D3" s="78"/>
      <c r="E3" s="72"/>
      <c r="F3" s="72"/>
    </row>
    <row r="4" spans="1:11">
      <c r="A4" s="82"/>
      <c r="B4" s="83"/>
      <c r="C4" s="83"/>
      <c r="D4" s="83"/>
      <c r="E4" s="83"/>
      <c r="F4" s="83"/>
    </row>
    <row r="5" spans="1:11">
      <c r="A5" s="46" t="s">
        <v>2291</v>
      </c>
      <c r="B5" s="44"/>
      <c r="C5" s="44"/>
      <c r="D5" s="44"/>
      <c r="E5" s="85"/>
      <c r="F5" s="84"/>
    </row>
    <row r="6" spans="1:11" ht="15" thickBot="1">
      <c r="A6" s="47" t="s">
        <v>212</v>
      </c>
      <c r="B6" s="45"/>
      <c r="C6" s="45"/>
      <c r="D6" s="45"/>
      <c r="E6" s="85"/>
      <c r="F6" s="84"/>
    </row>
    <row r="7" spans="1:11" s="116" customFormat="1" ht="39" thickBot="1">
      <c r="A7" s="115" t="s">
        <v>0</v>
      </c>
      <c r="B7" s="115" t="s">
        <v>211</v>
      </c>
      <c r="C7" s="115" t="s">
        <v>706</v>
      </c>
      <c r="D7" s="115" t="s">
        <v>1</v>
      </c>
      <c r="E7" s="115" t="s">
        <v>41</v>
      </c>
      <c r="F7" s="115" t="s">
        <v>7</v>
      </c>
      <c r="H7" s="115" t="s">
        <v>815</v>
      </c>
      <c r="I7" s="115" t="s">
        <v>816</v>
      </c>
      <c r="J7" s="115" t="s">
        <v>817</v>
      </c>
      <c r="K7" s="115" t="s">
        <v>818</v>
      </c>
    </row>
    <row r="8" spans="1:11" customFormat="1" ht="12.75"/>
    <row r="9" spans="1:11">
      <c r="A9" s="41" t="s">
        <v>911</v>
      </c>
      <c r="B9" s="41" t="s">
        <v>42</v>
      </c>
      <c r="C9" s="41" t="s">
        <v>218</v>
      </c>
      <c r="D9" s="38" t="s">
        <v>219</v>
      </c>
      <c r="E9" s="88">
        <v>5.8033999999999999</v>
      </c>
      <c r="F9" s="86">
        <v>6.45</v>
      </c>
      <c r="H9" s="38" t="s">
        <v>721</v>
      </c>
      <c r="I9" s="38" t="s">
        <v>819</v>
      </c>
      <c r="J9" s="38" t="s">
        <v>820</v>
      </c>
      <c r="K9" s="38" t="s">
        <v>821</v>
      </c>
    </row>
    <row r="10" spans="1:11">
      <c r="A10" s="43" t="s">
        <v>930</v>
      </c>
      <c r="B10" s="41" t="s">
        <v>42</v>
      </c>
      <c r="C10" s="41" t="s">
        <v>220</v>
      </c>
      <c r="D10" s="38" t="s">
        <v>219</v>
      </c>
      <c r="E10" s="88">
        <v>7.0656999999999996</v>
      </c>
      <c r="F10" s="86">
        <v>7.72</v>
      </c>
      <c r="H10" s="38" t="s">
        <v>721</v>
      </c>
      <c r="I10" s="38" t="s">
        <v>819</v>
      </c>
      <c r="J10" s="38" t="s">
        <v>820</v>
      </c>
      <c r="K10" s="38" t="s">
        <v>821</v>
      </c>
    </row>
    <row r="11" spans="1:11">
      <c r="A11" s="43" t="s">
        <v>931</v>
      </c>
      <c r="B11" s="41" t="s">
        <v>42</v>
      </c>
      <c r="C11" s="41" t="s">
        <v>221</v>
      </c>
      <c r="D11" s="38" t="s">
        <v>219</v>
      </c>
      <c r="E11" s="88">
        <v>8.7171000000000003</v>
      </c>
      <c r="F11" s="86">
        <v>11.52</v>
      </c>
      <c r="H11" s="38" t="s">
        <v>721</v>
      </c>
      <c r="I11" s="38" t="s">
        <v>819</v>
      </c>
      <c r="J11" s="38" t="s">
        <v>820</v>
      </c>
      <c r="K11" s="38" t="s">
        <v>821</v>
      </c>
    </row>
    <row r="12" spans="1:11">
      <c r="A12" s="43" t="s">
        <v>932</v>
      </c>
      <c r="B12" s="41" t="s">
        <v>42</v>
      </c>
      <c r="C12" s="41" t="s">
        <v>222</v>
      </c>
      <c r="D12" s="38" t="s">
        <v>219</v>
      </c>
      <c r="E12" s="88">
        <v>16.8551</v>
      </c>
      <c r="F12" s="86">
        <v>33.54</v>
      </c>
      <c r="H12" s="38" t="s">
        <v>721</v>
      </c>
      <c r="I12" s="38" t="s">
        <v>819</v>
      </c>
      <c r="J12" s="38" t="s">
        <v>820</v>
      </c>
      <c r="K12" s="38" t="s">
        <v>821</v>
      </c>
    </row>
    <row r="13" spans="1:11">
      <c r="A13" s="43" t="s">
        <v>933</v>
      </c>
      <c r="B13" s="41" t="s">
        <v>43</v>
      </c>
      <c r="C13" s="41" t="s">
        <v>218</v>
      </c>
      <c r="D13" s="38" t="s">
        <v>223</v>
      </c>
      <c r="E13" s="88">
        <v>9.5568000000000008</v>
      </c>
      <c r="F13" s="86">
        <v>17.233000000000001</v>
      </c>
      <c r="H13" s="38" t="s">
        <v>721</v>
      </c>
      <c r="I13" s="38" t="s">
        <v>819</v>
      </c>
      <c r="J13" s="38" t="s">
        <v>820</v>
      </c>
      <c r="K13" s="38" t="s">
        <v>821</v>
      </c>
    </row>
    <row r="14" spans="1:11">
      <c r="A14" s="43" t="s">
        <v>934</v>
      </c>
      <c r="B14" s="41" t="s">
        <v>43</v>
      </c>
      <c r="C14" s="41" t="s">
        <v>220</v>
      </c>
      <c r="D14" s="38" t="s">
        <v>223</v>
      </c>
      <c r="E14" s="88">
        <v>11.959099999999999</v>
      </c>
      <c r="F14" s="86">
        <v>18.14</v>
      </c>
      <c r="H14" s="38" t="s">
        <v>721</v>
      </c>
      <c r="I14" s="38" t="s">
        <v>819</v>
      </c>
      <c r="J14" s="38" t="s">
        <v>820</v>
      </c>
      <c r="K14" s="38" t="s">
        <v>821</v>
      </c>
    </row>
    <row r="15" spans="1:11">
      <c r="A15" s="43" t="s">
        <v>935</v>
      </c>
      <c r="B15" s="41" t="s">
        <v>43</v>
      </c>
      <c r="C15" s="41" t="s">
        <v>221</v>
      </c>
      <c r="D15" s="38" t="s">
        <v>223</v>
      </c>
      <c r="E15" s="88">
        <v>16.151800000000001</v>
      </c>
      <c r="F15" s="86">
        <v>28.52</v>
      </c>
      <c r="H15" s="38" t="s">
        <v>721</v>
      </c>
      <c r="I15" s="38" t="s">
        <v>819</v>
      </c>
      <c r="J15" s="38" t="s">
        <v>820</v>
      </c>
      <c r="K15" s="38" t="s">
        <v>821</v>
      </c>
    </row>
    <row r="16" spans="1:11">
      <c r="A16" s="43" t="s">
        <v>936</v>
      </c>
      <c r="B16" s="41" t="s">
        <v>43</v>
      </c>
      <c r="C16" s="41" t="s">
        <v>222</v>
      </c>
      <c r="D16" s="38" t="s">
        <v>223</v>
      </c>
      <c r="E16" s="88">
        <v>29.754300000000001</v>
      </c>
      <c r="F16" s="86">
        <v>59.71</v>
      </c>
      <c r="H16" s="38" t="s">
        <v>721</v>
      </c>
      <c r="I16" s="38" t="s">
        <v>819</v>
      </c>
      <c r="J16" s="38" t="s">
        <v>820</v>
      </c>
      <c r="K16" s="38" t="s">
        <v>821</v>
      </c>
    </row>
    <row r="17" spans="1:11">
      <c r="A17" s="43" t="s">
        <v>937</v>
      </c>
      <c r="B17" s="41" t="s">
        <v>44</v>
      </c>
      <c r="C17" s="41" t="s">
        <v>218</v>
      </c>
      <c r="D17" s="38" t="s">
        <v>224</v>
      </c>
      <c r="E17" s="88">
        <v>5.0133999999999999</v>
      </c>
      <c r="F17" s="86">
        <v>20.059999999999999</v>
      </c>
      <c r="H17" s="38" t="s">
        <v>721</v>
      </c>
      <c r="I17" s="38" t="s">
        <v>819</v>
      </c>
      <c r="J17" s="38" t="s">
        <v>822</v>
      </c>
      <c r="K17" s="38" t="s">
        <v>823</v>
      </c>
    </row>
    <row r="18" spans="1:11">
      <c r="A18" s="43" t="s">
        <v>938</v>
      </c>
      <c r="B18" s="41" t="s">
        <v>44</v>
      </c>
      <c r="C18" s="41" t="s">
        <v>220</v>
      </c>
      <c r="D18" s="38" t="s">
        <v>224</v>
      </c>
      <c r="E18" s="88">
        <v>7.1005000000000003</v>
      </c>
      <c r="F18" s="86">
        <v>20.12</v>
      </c>
      <c r="H18" s="38" t="s">
        <v>721</v>
      </c>
      <c r="I18" s="38" t="s">
        <v>819</v>
      </c>
      <c r="J18" s="38" t="s">
        <v>822</v>
      </c>
      <c r="K18" s="38" t="s">
        <v>823</v>
      </c>
    </row>
    <row r="19" spans="1:11">
      <c r="A19" s="43" t="s">
        <v>939</v>
      </c>
      <c r="B19" s="41" t="s">
        <v>44</v>
      </c>
      <c r="C19" s="41" t="s">
        <v>221</v>
      </c>
      <c r="D19" s="38" t="s">
        <v>224</v>
      </c>
      <c r="E19" s="88">
        <v>11.2135</v>
      </c>
      <c r="F19" s="86">
        <v>32.380000000000003</v>
      </c>
      <c r="H19" s="38" t="s">
        <v>721</v>
      </c>
      <c r="I19" s="38" t="s">
        <v>819</v>
      </c>
      <c r="J19" s="38" t="s">
        <v>822</v>
      </c>
      <c r="K19" s="38" t="s">
        <v>823</v>
      </c>
    </row>
    <row r="20" spans="1:11">
      <c r="A20" s="43" t="s">
        <v>940</v>
      </c>
      <c r="B20" s="41" t="s">
        <v>44</v>
      </c>
      <c r="C20" s="41" t="s">
        <v>222</v>
      </c>
      <c r="D20" s="38" t="s">
        <v>224</v>
      </c>
      <c r="E20" s="88">
        <v>17.812000000000001</v>
      </c>
      <c r="F20" s="86">
        <v>48.37</v>
      </c>
      <c r="H20" s="38" t="s">
        <v>721</v>
      </c>
      <c r="I20" s="38" t="s">
        <v>819</v>
      </c>
      <c r="J20" s="38" t="s">
        <v>822</v>
      </c>
      <c r="K20" s="38" t="s">
        <v>823</v>
      </c>
    </row>
    <row r="21" spans="1:11">
      <c r="A21" s="43" t="s">
        <v>941</v>
      </c>
      <c r="B21" s="41" t="s">
        <v>45</v>
      </c>
      <c r="C21" s="41" t="s">
        <v>218</v>
      </c>
      <c r="D21" s="38" t="s">
        <v>225</v>
      </c>
      <c r="E21" s="88">
        <v>2.86</v>
      </c>
      <c r="F21" s="86">
        <v>13.77</v>
      </c>
      <c r="H21" s="38" t="s">
        <v>721</v>
      </c>
      <c r="I21" s="38" t="s">
        <v>819</v>
      </c>
      <c r="J21" s="38" t="s">
        <v>822</v>
      </c>
      <c r="K21" s="38" t="s">
        <v>823</v>
      </c>
    </row>
    <row r="22" spans="1:11">
      <c r="A22" s="43" t="s">
        <v>942</v>
      </c>
      <c r="B22" s="41" t="s">
        <v>45</v>
      </c>
      <c r="C22" s="41" t="s">
        <v>220</v>
      </c>
      <c r="D22" s="38" t="s">
        <v>225</v>
      </c>
      <c r="E22" s="88">
        <v>5.4328000000000003</v>
      </c>
      <c r="F22" s="86">
        <v>20.350000000000001</v>
      </c>
      <c r="H22" s="38" t="s">
        <v>721</v>
      </c>
      <c r="I22" s="38" t="s">
        <v>819</v>
      </c>
      <c r="J22" s="38" t="s">
        <v>822</v>
      </c>
      <c r="K22" s="38" t="s">
        <v>823</v>
      </c>
    </row>
    <row r="23" spans="1:11">
      <c r="A23" s="43" t="s">
        <v>943</v>
      </c>
      <c r="B23" s="41" t="s">
        <v>45</v>
      </c>
      <c r="C23" s="41" t="s">
        <v>221</v>
      </c>
      <c r="D23" s="38" t="s">
        <v>225</v>
      </c>
      <c r="E23" s="88">
        <v>8.4029000000000007</v>
      </c>
      <c r="F23" s="86">
        <v>29.8</v>
      </c>
      <c r="H23" s="38" t="s">
        <v>721</v>
      </c>
      <c r="I23" s="38" t="s">
        <v>819</v>
      </c>
      <c r="J23" s="38" t="s">
        <v>822</v>
      </c>
      <c r="K23" s="38" t="s">
        <v>823</v>
      </c>
    </row>
    <row r="24" spans="1:11">
      <c r="A24" s="43" t="s">
        <v>944</v>
      </c>
      <c r="B24" s="41" t="s">
        <v>45</v>
      </c>
      <c r="C24" s="41" t="s">
        <v>222</v>
      </c>
      <c r="D24" s="38" t="s">
        <v>225</v>
      </c>
      <c r="E24" s="88">
        <v>12.661099999999999</v>
      </c>
      <c r="F24" s="86">
        <v>40.75</v>
      </c>
      <c r="H24" s="38" t="s">
        <v>721</v>
      </c>
      <c r="I24" s="38" t="s">
        <v>819</v>
      </c>
      <c r="J24" s="38" t="s">
        <v>822</v>
      </c>
      <c r="K24" s="38" t="s">
        <v>823</v>
      </c>
    </row>
    <row r="25" spans="1:11">
      <c r="A25" s="43" t="s">
        <v>945</v>
      </c>
      <c r="B25" s="41" t="s">
        <v>46</v>
      </c>
      <c r="C25" s="41" t="s">
        <v>218</v>
      </c>
      <c r="D25" s="38" t="s">
        <v>106</v>
      </c>
      <c r="E25" s="88">
        <v>6.2055999999999996</v>
      </c>
      <c r="F25" s="86">
        <v>6</v>
      </c>
      <c r="H25" s="38" t="s">
        <v>721</v>
      </c>
      <c r="I25" s="38" t="s">
        <v>819</v>
      </c>
      <c r="J25" s="38" t="s">
        <v>820</v>
      </c>
      <c r="K25" s="38" t="s">
        <v>821</v>
      </c>
    </row>
    <row r="26" spans="1:11">
      <c r="A26" s="43" t="s">
        <v>946</v>
      </c>
      <c r="B26" s="41" t="s">
        <v>46</v>
      </c>
      <c r="C26" s="41" t="s">
        <v>220</v>
      </c>
      <c r="D26" s="38" t="s">
        <v>106</v>
      </c>
      <c r="E26" s="88">
        <v>7.6207000000000003</v>
      </c>
      <c r="F26" s="86">
        <v>6.97</v>
      </c>
      <c r="H26" s="38" t="s">
        <v>721</v>
      </c>
      <c r="I26" s="38" t="s">
        <v>819</v>
      </c>
      <c r="J26" s="38" t="s">
        <v>820</v>
      </c>
      <c r="K26" s="38" t="s">
        <v>821</v>
      </c>
    </row>
    <row r="27" spans="1:11">
      <c r="A27" s="43" t="s">
        <v>947</v>
      </c>
      <c r="B27" s="41" t="s">
        <v>46</v>
      </c>
      <c r="C27" s="41" t="s">
        <v>221</v>
      </c>
      <c r="D27" s="38" t="s">
        <v>106</v>
      </c>
      <c r="E27" s="88">
        <v>9.0942000000000007</v>
      </c>
      <c r="F27" s="86">
        <v>9.07</v>
      </c>
      <c r="H27" s="38" t="s">
        <v>721</v>
      </c>
      <c r="I27" s="38" t="s">
        <v>819</v>
      </c>
      <c r="J27" s="38" t="s">
        <v>820</v>
      </c>
      <c r="K27" s="38" t="s">
        <v>821</v>
      </c>
    </row>
    <row r="28" spans="1:11">
      <c r="A28" s="43" t="s">
        <v>948</v>
      </c>
      <c r="B28" s="41" t="s">
        <v>46</v>
      </c>
      <c r="C28" s="41" t="s">
        <v>222</v>
      </c>
      <c r="D28" s="38" t="s">
        <v>106</v>
      </c>
      <c r="E28" s="88">
        <v>9.7583000000000002</v>
      </c>
      <c r="F28" s="86">
        <v>14.11</v>
      </c>
      <c r="H28" s="38" t="s">
        <v>721</v>
      </c>
      <c r="I28" s="38" t="s">
        <v>819</v>
      </c>
      <c r="J28" s="38" t="s">
        <v>820</v>
      </c>
      <c r="K28" s="38" t="s">
        <v>821</v>
      </c>
    </row>
    <row r="29" spans="1:11">
      <c r="A29" s="43" t="s">
        <v>949</v>
      </c>
      <c r="B29" s="41" t="s">
        <v>107</v>
      </c>
      <c r="C29" s="41" t="s">
        <v>218</v>
      </c>
      <c r="D29" s="38" t="s">
        <v>108</v>
      </c>
      <c r="E29" s="88">
        <v>6.1448</v>
      </c>
      <c r="F29" s="86">
        <v>22.51</v>
      </c>
      <c r="H29" s="38" t="s">
        <v>721</v>
      </c>
      <c r="I29" s="38" t="s">
        <v>819</v>
      </c>
      <c r="J29" s="38" t="s">
        <v>824</v>
      </c>
      <c r="K29" s="38" t="s">
        <v>825</v>
      </c>
    </row>
    <row r="30" spans="1:11">
      <c r="A30" s="43" t="s">
        <v>950</v>
      </c>
      <c r="B30" s="41" t="s">
        <v>107</v>
      </c>
      <c r="C30" s="41" t="s">
        <v>220</v>
      </c>
      <c r="D30" s="38" t="s">
        <v>108</v>
      </c>
      <c r="E30" s="88">
        <v>7.4261999999999997</v>
      </c>
      <c r="F30" s="86">
        <v>25.16</v>
      </c>
      <c r="H30" s="38" t="s">
        <v>721</v>
      </c>
      <c r="I30" s="38" t="s">
        <v>819</v>
      </c>
      <c r="J30" s="38" t="s">
        <v>824</v>
      </c>
      <c r="K30" s="38" t="s">
        <v>825</v>
      </c>
    </row>
    <row r="31" spans="1:11">
      <c r="A31" s="43" t="s">
        <v>951</v>
      </c>
      <c r="B31" s="41" t="s">
        <v>107</v>
      </c>
      <c r="C31" s="41" t="s">
        <v>221</v>
      </c>
      <c r="D31" s="38" t="s">
        <v>108</v>
      </c>
      <c r="E31" s="88">
        <v>10.329000000000001</v>
      </c>
      <c r="F31" s="86">
        <v>32.18</v>
      </c>
      <c r="H31" s="38" t="s">
        <v>721</v>
      </c>
      <c r="I31" s="38" t="s">
        <v>819</v>
      </c>
      <c r="J31" s="38" t="s">
        <v>824</v>
      </c>
      <c r="K31" s="38" t="s">
        <v>825</v>
      </c>
    </row>
    <row r="32" spans="1:11">
      <c r="A32" s="43" t="s">
        <v>952</v>
      </c>
      <c r="B32" s="41" t="s">
        <v>107</v>
      </c>
      <c r="C32" s="41" t="s">
        <v>222</v>
      </c>
      <c r="D32" s="38" t="s">
        <v>108</v>
      </c>
      <c r="E32" s="88">
        <v>18.849399999999999</v>
      </c>
      <c r="F32" s="86">
        <v>50.46</v>
      </c>
      <c r="H32" s="38" t="s">
        <v>721</v>
      </c>
      <c r="I32" s="38" t="s">
        <v>819</v>
      </c>
      <c r="J32" s="38" t="s">
        <v>824</v>
      </c>
      <c r="K32" s="38" t="s">
        <v>825</v>
      </c>
    </row>
    <row r="33" spans="1:11">
      <c r="A33" s="43" t="s">
        <v>953</v>
      </c>
      <c r="B33" s="41" t="s">
        <v>109</v>
      </c>
      <c r="C33" s="41" t="s">
        <v>218</v>
      </c>
      <c r="D33" s="38" t="s">
        <v>722</v>
      </c>
      <c r="E33" s="88">
        <v>3.282</v>
      </c>
      <c r="F33" s="86">
        <v>15.71</v>
      </c>
      <c r="H33" s="38" t="s">
        <v>721</v>
      </c>
      <c r="I33" s="38" t="s">
        <v>819</v>
      </c>
      <c r="J33" s="38" t="s">
        <v>824</v>
      </c>
      <c r="K33" s="38" t="s">
        <v>825</v>
      </c>
    </row>
    <row r="34" spans="1:11">
      <c r="A34" s="43" t="s">
        <v>954</v>
      </c>
      <c r="B34" s="41" t="s">
        <v>109</v>
      </c>
      <c r="C34" s="41" t="s">
        <v>220</v>
      </c>
      <c r="D34" s="38" t="s">
        <v>722</v>
      </c>
      <c r="E34" s="88">
        <v>3.7132000000000001</v>
      </c>
      <c r="F34" s="86">
        <v>17.100000000000001</v>
      </c>
      <c r="H34" s="38" t="s">
        <v>721</v>
      </c>
      <c r="I34" s="38" t="s">
        <v>819</v>
      </c>
      <c r="J34" s="38" t="s">
        <v>824</v>
      </c>
      <c r="K34" s="38" t="s">
        <v>825</v>
      </c>
    </row>
    <row r="35" spans="1:11">
      <c r="A35" s="43" t="s">
        <v>955</v>
      </c>
      <c r="B35" s="41" t="s">
        <v>109</v>
      </c>
      <c r="C35" s="41" t="s">
        <v>221</v>
      </c>
      <c r="D35" s="38" t="s">
        <v>722</v>
      </c>
      <c r="E35" s="88">
        <v>4.8244999999999996</v>
      </c>
      <c r="F35" s="86">
        <v>20.53</v>
      </c>
      <c r="H35" s="38" t="s">
        <v>721</v>
      </c>
      <c r="I35" s="38" t="s">
        <v>819</v>
      </c>
      <c r="J35" s="38" t="s">
        <v>824</v>
      </c>
      <c r="K35" s="38" t="s">
        <v>825</v>
      </c>
    </row>
    <row r="36" spans="1:11">
      <c r="A36" s="43" t="s">
        <v>956</v>
      </c>
      <c r="B36" s="41" t="s">
        <v>109</v>
      </c>
      <c r="C36" s="41" t="s">
        <v>222</v>
      </c>
      <c r="D36" s="38" t="s">
        <v>722</v>
      </c>
      <c r="E36" s="88">
        <v>8.0326000000000004</v>
      </c>
      <c r="F36" s="86">
        <v>27.62</v>
      </c>
      <c r="H36" s="38" t="s">
        <v>721</v>
      </c>
      <c r="I36" s="38" t="s">
        <v>819</v>
      </c>
      <c r="J36" s="38" t="s">
        <v>824</v>
      </c>
      <c r="K36" s="38" t="s">
        <v>825</v>
      </c>
    </row>
    <row r="37" spans="1:11">
      <c r="A37" s="43" t="s">
        <v>957</v>
      </c>
      <c r="B37" s="41" t="s">
        <v>110</v>
      </c>
      <c r="C37" s="41" t="s">
        <v>218</v>
      </c>
      <c r="D37" s="38" t="s">
        <v>111</v>
      </c>
      <c r="E37" s="88">
        <v>3.9839000000000002</v>
      </c>
      <c r="F37" s="86">
        <v>5</v>
      </c>
      <c r="H37" s="38" t="s">
        <v>721</v>
      </c>
      <c r="I37" s="38" t="s">
        <v>819</v>
      </c>
      <c r="J37" s="38" t="s">
        <v>826</v>
      </c>
      <c r="K37" s="38" t="s">
        <v>827</v>
      </c>
    </row>
    <row r="38" spans="1:11">
      <c r="A38" s="43" t="s">
        <v>958</v>
      </c>
      <c r="B38" s="41" t="s">
        <v>110</v>
      </c>
      <c r="C38" s="41" t="s">
        <v>220</v>
      </c>
      <c r="D38" s="38" t="s">
        <v>111</v>
      </c>
      <c r="E38" s="88">
        <v>4.1935000000000002</v>
      </c>
      <c r="F38" s="86">
        <v>5.5</v>
      </c>
      <c r="H38" s="38" t="s">
        <v>721</v>
      </c>
      <c r="I38" s="38" t="s">
        <v>819</v>
      </c>
      <c r="J38" s="38" t="s">
        <v>826</v>
      </c>
      <c r="K38" s="38" t="s">
        <v>827</v>
      </c>
    </row>
    <row r="39" spans="1:11">
      <c r="A39" s="43" t="s">
        <v>959</v>
      </c>
      <c r="B39" s="41" t="s">
        <v>110</v>
      </c>
      <c r="C39" s="41" t="s">
        <v>221</v>
      </c>
      <c r="D39" s="38" t="s">
        <v>111</v>
      </c>
      <c r="E39" s="88">
        <v>12.7529</v>
      </c>
      <c r="F39" s="86">
        <v>17.420000000000002</v>
      </c>
      <c r="H39" s="38" t="s">
        <v>721</v>
      </c>
      <c r="I39" s="38" t="s">
        <v>819</v>
      </c>
      <c r="J39" s="38" t="s">
        <v>826</v>
      </c>
      <c r="K39" s="38" t="s">
        <v>827</v>
      </c>
    </row>
    <row r="40" spans="1:11">
      <c r="A40" s="43" t="s">
        <v>960</v>
      </c>
      <c r="B40" s="41" t="s">
        <v>110</v>
      </c>
      <c r="C40" s="41" t="s">
        <v>222</v>
      </c>
      <c r="D40" s="38" t="s">
        <v>111</v>
      </c>
      <c r="E40" s="88">
        <v>23.5822</v>
      </c>
      <c r="F40" s="86">
        <v>36.54</v>
      </c>
      <c r="H40" s="38" t="s">
        <v>721</v>
      </c>
      <c r="I40" s="38" t="s">
        <v>819</v>
      </c>
      <c r="J40" s="38" t="s">
        <v>826</v>
      </c>
      <c r="K40" s="38" t="s">
        <v>827</v>
      </c>
    </row>
    <row r="41" spans="1:11">
      <c r="A41" s="43" t="s">
        <v>961</v>
      </c>
      <c r="B41" s="42" t="s">
        <v>707</v>
      </c>
      <c r="C41" s="42" t="s">
        <v>218</v>
      </c>
      <c r="D41" s="38" t="s">
        <v>708</v>
      </c>
      <c r="E41" s="88">
        <v>9.5998999999999999</v>
      </c>
      <c r="F41" s="86">
        <v>6.67</v>
      </c>
      <c r="H41" s="38" t="s">
        <v>721</v>
      </c>
      <c r="I41" s="38" t="s">
        <v>819</v>
      </c>
      <c r="J41" s="38" t="s">
        <v>824</v>
      </c>
      <c r="K41" s="38" t="s">
        <v>825</v>
      </c>
    </row>
    <row r="42" spans="1:11">
      <c r="A42" s="43" t="s">
        <v>962</v>
      </c>
      <c r="B42" s="42" t="s">
        <v>707</v>
      </c>
      <c r="C42" s="42" t="s">
        <v>220</v>
      </c>
      <c r="D42" s="38" t="s">
        <v>708</v>
      </c>
      <c r="E42" s="88">
        <v>23.306899999999999</v>
      </c>
      <c r="F42" s="86">
        <v>10.92</v>
      </c>
      <c r="H42" s="38" t="s">
        <v>721</v>
      </c>
      <c r="I42" s="38" t="s">
        <v>819</v>
      </c>
      <c r="J42" s="38" t="s">
        <v>824</v>
      </c>
      <c r="K42" s="38" t="s">
        <v>825</v>
      </c>
    </row>
    <row r="43" spans="1:11">
      <c r="A43" s="43" t="s">
        <v>963</v>
      </c>
      <c r="B43" s="42" t="s">
        <v>707</v>
      </c>
      <c r="C43" s="42" t="s">
        <v>221</v>
      </c>
      <c r="D43" s="38" t="s">
        <v>708</v>
      </c>
      <c r="E43" s="88">
        <v>26.891200000000001</v>
      </c>
      <c r="F43" s="86">
        <v>14.85</v>
      </c>
      <c r="H43" s="38" t="s">
        <v>721</v>
      </c>
      <c r="I43" s="38" t="s">
        <v>819</v>
      </c>
      <c r="J43" s="38" t="s">
        <v>824</v>
      </c>
      <c r="K43" s="38" t="s">
        <v>825</v>
      </c>
    </row>
    <row r="44" spans="1:11">
      <c r="A44" s="43" t="s">
        <v>964</v>
      </c>
      <c r="B44" s="42" t="s">
        <v>707</v>
      </c>
      <c r="C44" s="42" t="s">
        <v>222</v>
      </c>
      <c r="D44" s="38" t="s">
        <v>708</v>
      </c>
      <c r="E44" s="88">
        <v>30.329899999999999</v>
      </c>
      <c r="F44" s="86">
        <v>32.49</v>
      </c>
      <c r="H44" s="38" t="s">
        <v>721</v>
      </c>
      <c r="I44" s="38" t="s">
        <v>819</v>
      </c>
      <c r="J44" s="38" t="s">
        <v>824</v>
      </c>
      <c r="K44" s="38" t="s">
        <v>825</v>
      </c>
    </row>
    <row r="45" spans="1:11">
      <c r="A45" s="43" t="s">
        <v>965</v>
      </c>
      <c r="B45" s="41" t="s">
        <v>47</v>
      </c>
      <c r="C45" s="41" t="s">
        <v>218</v>
      </c>
      <c r="D45" s="38" t="s">
        <v>226</v>
      </c>
      <c r="E45" s="88">
        <v>1.8557999999999999</v>
      </c>
      <c r="F45" s="86">
        <v>4.29</v>
      </c>
      <c r="H45" s="38" t="s">
        <v>824</v>
      </c>
      <c r="I45" s="38" t="s">
        <v>828</v>
      </c>
      <c r="J45" s="38" t="s">
        <v>829</v>
      </c>
      <c r="K45" s="38" t="s">
        <v>830</v>
      </c>
    </row>
    <row r="46" spans="1:11">
      <c r="A46" s="43" t="s">
        <v>966</v>
      </c>
      <c r="B46" s="41" t="s">
        <v>47</v>
      </c>
      <c r="C46" s="41" t="s">
        <v>220</v>
      </c>
      <c r="D46" s="38" t="s">
        <v>226</v>
      </c>
      <c r="E46" s="88">
        <v>2.3329</v>
      </c>
      <c r="F46" s="86">
        <v>6.24</v>
      </c>
      <c r="H46" s="38" t="s">
        <v>824</v>
      </c>
      <c r="I46" s="38" t="s">
        <v>828</v>
      </c>
      <c r="J46" s="38" t="s">
        <v>829</v>
      </c>
      <c r="K46" s="38" t="s">
        <v>830</v>
      </c>
    </row>
    <row r="47" spans="1:11">
      <c r="A47" s="43" t="s">
        <v>967</v>
      </c>
      <c r="B47" s="41" t="s">
        <v>47</v>
      </c>
      <c r="C47" s="41" t="s">
        <v>221</v>
      </c>
      <c r="D47" s="38" t="s">
        <v>226</v>
      </c>
      <c r="E47" s="88">
        <v>3.2147000000000001</v>
      </c>
      <c r="F47" s="86">
        <v>9.26</v>
      </c>
      <c r="H47" s="38" t="s">
        <v>824</v>
      </c>
      <c r="I47" s="38" t="s">
        <v>828</v>
      </c>
      <c r="J47" s="38" t="s">
        <v>829</v>
      </c>
      <c r="K47" s="38" t="s">
        <v>830</v>
      </c>
    </row>
    <row r="48" spans="1:11">
      <c r="A48" s="43" t="s">
        <v>968</v>
      </c>
      <c r="B48" s="41" t="s">
        <v>47</v>
      </c>
      <c r="C48" s="41" t="s">
        <v>222</v>
      </c>
      <c r="D48" s="38" t="s">
        <v>226</v>
      </c>
      <c r="E48" s="88">
        <v>5.0228999999999999</v>
      </c>
      <c r="F48" s="86">
        <v>13.84</v>
      </c>
      <c r="H48" s="38" t="s">
        <v>824</v>
      </c>
      <c r="I48" s="38" t="s">
        <v>828</v>
      </c>
      <c r="J48" s="38" t="s">
        <v>829</v>
      </c>
      <c r="K48" s="38" t="s">
        <v>830</v>
      </c>
    </row>
    <row r="49" spans="1:11">
      <c r="A49" s="43" t="s">
        <v>969</v>
      </c>
      <c r="B49" s="41" t="s">
        <v>48</v>
      </c>
      <c r="C49" s="41" t="s">
        <v>218</v>
      </c>
      <c r="D49" s="38" t="s">
        <v>227</v>
      </c>
      <c r="E49" s="88">
        <v>2.1061000000000001</v>
      </c>
      <c r="F49" s="86">
        <v>3.63</v>
      </c>
      <c r="H49" s="38" t="s">
        <v>824</v>
      </c>
      <c r="I49" s="38" t="s">
        <v>828</v>
      </c>
      <c r="J49" s="38" t="s">
        <v>829</v>
      </c>
      <c r="K49" s="38" t="s">
        <v>830</v>
      </c>
    </row>
    <row r="50" spans="1:11">
      <c r="A50" s="43" t="s">
        <v>970</v>
      </c>
      <c r="B50" s="41" t="s">
        <v>48</v>
      </c>
      <c r="C50" s="41" t="s">
        <v>220</v>
      </c>
      <c r="D50" s="38" t="s">
        <v>227</v>
      </c>
      <c r="E50" s="88">
        <v>2.7928000000000002</v>
      </c>
      <c r="F50" s="86">
        <v>5.49</v>
      </c>
      <c r="H50" s="38" t="s">
        <v>824</v>
      </c>
      <c r="I50" s="38" t="s">
        <v>828</v>
      </c>
      <c r="J50" s="38" t="s">
        <v>829</v>
      </c>
      <c r="K50" s="38" t="s">
        <v>830</v>
      </c>
    </row>
    <row r="51" spans="1:11">
      <c r="A51" s="43" t="s">
        <v>971</v>
      </c>
      <c r="B51" s="41" t="s">
        <v>48</v>
      </c>
      <c r="C51" s="41" t="s">
        <v>221</v>
      </c>
      <c r="D51" s="38" t="s">
        <v>227</v>
      </c>
      <c r="E51" s="88">
        <v>3.8788999999999998</v>
      </c>
      <c r="F51" s="86">
        <v>11.16</v>
      </c>
      <c r="H51" s="38" t="s">
        <v>824</v>
      </c>
      <c r="I51" s="38" t="s">
        <v>828</v>
      </c>
      <c r="J51" s="38" t="s">
        <v>829</v>
      </c>
      <c r="K51" s="38" t="s">
        <v>830</v>
      </c>
    </row>
    <row r="52" spans="1:11">
      <c r="A52" s="43" t="s">
        <v>972</v>
      </c>
      <c r="B52" s="41" t="s">
        <v>48</v>
      </c>
      <c r="C52" s="41" t="s">
        <v>222</v>
      </c>
      <c r="D52" s="38" t="s">
        <v>227</v>
      </c>
      <c r="E52" s="88">
        <v>5.9798999999999998</v>
      </c>
      <c r="F52" s="86">
        <v>17.149999999999999</v>
      </c>
      <c r="H52" s="38" t="s">
        <v>824</v>
      </c>
      <c r="I52" s="38" t="s">
        <v>828</v>
      </c>
      <c r="J52" s="38" t="s">
        <v>829</v>
      </c>
      <c r="K52" s="38" t="s">
        <v>830</v>
      </c>
    </row>
    <row r="53" spans="1:11">
      <c r="A53" s="43" t="s">
        <v>973</v>
      </c>
      <c r="B53" s="41" t="s">
        <v>49</v>
      </c>
      <c r="C53" s="41" t="s">
        <v>218</v>
      </c>
      <c r="D53" s="38" t="s">
        <v>112</v>
      </c>
      <c r="E53" s="88">
        <v>1.3086</v>
      </c>
      <c r="F53" s="86">
        <v>2.23</v>
      </c>
      <c r="H53" s="38" t="s">
        <v>824</v>
      </c>
      <c r="I53" s="38" t="s">
        <v>828</v>
      </c>
      <c r="J53" s="38" t="s">
        <v>829</v>
      </c>
      <c r="K53" s="38" t="s">
        <v>830</v>
      </c>
    </row>
    <row r="54" spans="1:11">
      <c r="A54" s="43" t="s">
        <v>974</v>
      </c>
      <c r="B54" s="41" t="s">
        <v>49</v>
      </c>
      <c r="C54" s="41" t="s">
        <v>220</v>
      </c>
      <c r="D54" s="38" t="s">
        <v>112</v>
      </c>
      <c r="E54" s="88">
        <v>1.5941000000000001</v>
      </c>
      <c r="F54" s="86">
        <v>3.66</v>
      </c>
      <c r="H54" s="38" t="s">
        <v>824</v>
      </c>
      <c r="I54" s="38" t="s">
        <v>828</v>
      </c>
      <c r="J54" s="38" t="s">
        <v>829</v>
      </c>
      <c r="K54" s="38" t="s">
        <v>830</v>
      </c>
    </row>
    <row r="55" spans="1:11">
      <c r="A55" s="43" t="s">
        <v>975</v>
      </c>
      <c r="B55" s="41" t="s">
        <v>49</v>
      </c>
      <c r="C55" s="41" t="s">
        <v>221</v>
      </c>
      <c r="D55" s="38" t="s">
        <v>112</v>
      </c>
      <c r="E55" s="88">
        <v>2.2042000000000002</v>
      </c>
      <c r="F55" s="86">
        <v>7.75</v>
      </c>
      <c r="H55" s="38" t="s">
        <v>824</v>
      </c>
      <c r="I55" s="38" t="s">
        <v>828</v>
      </c>
      <c r="J55" s="38" t="s">
        <v>829</v>
      </c>
      <c r="K55" s="38" t="s">
        <v>830</v>
      </c>
    </row>
    <row r="56" spans="1:11">
      <c r="A56" s="43" t="s">
        <v>976</v>
      </c>
      <c r="B56" s="41" t="s">
        <v>49</v>
      </c>
      <c r="C56" s="41" t="s">
        <v>222</v>
      </c>
      <c r="D56" s="38" t="s">
        <v>112</v>
      </c>
      <c r="E56" s="88">
        <v>4.3224999999999998</v>
      </c>
      <c r="F56" s="86">
        <v>18</v>
      </c>
      <c r="H56" s="38" t="s">
        <v>824</v>
      </c>
      <c r="I56" s="38" t="s">
        <v>828</v>
      </c>
      <c r="J56" s="38" t="s">
        <v>829</v>
      </c>
      <c r="K56" s="38" t="s">
        <v>830</v>
      </c>
    </row>
    <row r="57" spans="1:11">
      <c r="A57" s="43" t="s">
        <v>977</v>
      </c>
      <c r="B57" s="41" t="s">
        <v>50</v>
      </c>
      <c r="C57" s="41" t="s">
        <v>218</v>
      </c>
      <c r="D57" s="38" t="s">
        <v>113</v>
      </c>
      <c r="E57" s="88">
        <v>1.5028999999999999</v>
      </c>
      <c r="F57" s="86">
        <v>3.25</v>
      </c>
      <c r="H57" s="38" t="s">
        <v>824</v>
      </c>
      <c r="I57" s="38" t="s">
        <v>828</v>
      </c>
      <c r="J57" s="38" t="s">
        <v>829</v>
      </c>
      <c r="K57" s="38" t="s">
        <v>830</v>
      </c>
    </row>
    <row r="58" spans="1:11">
      <c r="A58" s="43" t="s">
        <v>978</v>
      </c>
      <c r="B58" s="41" t="s">
        <v>50</v>
      </c>
      <c r="C58" s="41" t="s">
        <v>220</v>
      </c>
      <c r="D58" s="38" t="s">
        <v>113</v>
      </c>
      <c r="E58" s="88">
        <v>2.1793</v>
      </c>
      <c r="F58" s="86">
        <v>5.54</v>
      </c>
      <c r="H58" s="38" t="s">
        <v>824</v>
      </c>
      <c r="I58" s="38" t="s">
        <v>828</v>
      </c>
      <c r="J58" s="38" t="s">
        <v>829</v>
      </c>
      <c r="K58" s="38" t="s">
        <v>830</v>
      </c>
    </row>
    <row r="59" spans="1:11">
      <c r="A59" s="43" t="s">
        <v>979</v>
      </c>
      <c r="B59" s="41" t="s">
        <v>50</v>
      </c>
      <c r="C59" s="41" t="s">
        <v>221</v>
      </c>
      <c r="D59" s="38" t="s">
        <v>113</v>
      </c>
      <c r="E59" s="88">
        <v>3.6482000000000001</v>
      </c>
      <c r="F59" s="86">
        <v>10.36</v>
      </c>
      <c r="H59" s="38" t="s">
        <v>824</v>
      </c>
      <c r="I59" s="38" t="s">
        <v>828</v>
      </c>
      <c r="J59" s="38" t="s">
        <v>829</v>
      </c>
      <c r="K59" s="38" t="s">
        <v>830</v>
      </c>
    </row>
    <row r="60" spans="1:11">
      <c r="A60" s="43" t="s">
        <v>980</v>
      </c>
      <c r="B60" s="41" t="s">
        <v>50</v>
      </c>
      <c r="C60" s="41" t="s">
        <v>222</v>
      </c>
      <c r="D60" s="38" t="s">
        <v>113</v>
      </c>
      <c r="E60" s="88">
        <v>5.7454999999999998</v>
      </c>
      <c r="F60" s="86">
        <v>18.27</v>
      </c>
      <c r="H60" s="38" t="s">
        <v>824</v>
      </c>
      <c r="I60" s="38" t="s">
        <v>828</v>
      </c>
      <c r="J60" s="38" t="s">
        <v>829</v>
      </c>
      <c r="K60" s="38" t="s">
        <v>830</v>
      </c>
    </row>
    <row r="61" spans="1:11">
      <c r="A61" s="43" t="s">
        <v>981</v>
      </c>
      <c r="B61" s="41" t="s">
        <v>51</v>
      </c>
      <c r="C61" s="41" t="s">
        <v>218</v>
      </c>
      <c r="D61" s="38" t="s">
        <v>228</v>
      </c>
      <c r="E61" s="88">
        <v>1.0186999999999999</v>
      </c>
      <c r="F61" s="86">
        <v>1.25</v>
      </c>
      <c r="H61" s="38" t="s">
        <v>824</v>
      </c>
      <c r="I61" s="38" t="s">
        <v>828</v>
      </c>
      <c r="J61" s="38" t="s">
        <v>826</v>
      </c>
      <c r="K61" s="38" t="s">
        <v>827</v>
      </c>
    </row>
    <row r="62" spans="1:11">
      <c r="A62" s="43" t="s">
        <v>982</v>
      </c>
      <c r="B62" s="41" t="s">
        <v>51</v>
      </c>
      <c r="C62" s="41" t="s">
        <v>220</v>
      </c>
      <c r="D62" s="38" t="s">
        <v>228</v>
      </c>
      <c r="E62" s="88">
        <v>1.2443</v>
      </c>
      <c r="F62" s="86">
        <v>2.1</v>
      </c>
      <c r="H62" s="38" t="s">
        <v>824</v>
      </c>
      <c r="I62" s="38" t="s">
        <v>828</v>
      </c>
      <c r="J62" s="38" t="s">
        <v>826</v>
      </c>
      <c r="K62" s="38" t="s">
        <v>827</v>
      </c>
    </row>
    <row r="63" spans="1:11">
      <c r="A63" s="43" t="s">
        <v>983</v>
      </c>
      <c r="B63" s="41" t="s">
        <v>51</v>
      </c>
      <c r="C63" s="41" t="s">
        <v>221</v>
      </c>
      <c r="D63" s="38" t="s">
        <v>228</v>
      </c>
      <c r="E63" s="88">
        <v>2.2119</v>
      </c>
      <c r="F63" s="86">
        <v>6.42</v>
      </c>
      <c r="H63" s="38" t="s">
        <v>824</v>
      </c>
      <c r="I63" s="38" t="s">
        <v>828</v>
      </c>
      <c r="J63" s="38" t="s">
        <v>826</v>
      </c>
      <c r="K63" s="38" t="s">
        <v>827</v>
      </c>
    </row>
    <row r="64" spans="1:11">
      <c r="A64" s="43" t="s">
        <v>984</v>
      </c>
      <c r="B64" s="41" t="s">
        <v>51</v>
      </c>
      <c r="C64" s="41" t="s">
        <v>222</v>
      </c>
      <c r="D64" s="38" t="s">
        <v>228</v>
      </c>
      <c r="E64" s="88">
        <v>3.6496</v>
      </c>
      <c r="F64" s="86">
        <v>12.03</v>
      </c>
      <c r="H64" s="38" t="s">
        <v>824</v>
      </c>
      <c r="I64" s="38" t="s">
        <v>828</v>
      </c>
      <c r="J64" s="38" t="s">
        <v>826</v>
      </c>
      <c r="K64" s="38" t="s">
        <v>827</v>
      </c>
    </row>
    <row r="65" spans="1:11">
      <c r="A65" s="43" t="s">
        <v>985</v>
      </c>
      <c r="B65" s="41" t="s">
        <v>52</v>
      </c>
      <c r="C65" s="41" t="s">
        <v>218</v>
      </c>
      <c r="D65" s="38" t="s">
        <v>229</v>
      </c>
      <c r="E65" s="88">
        <v>1.1896</v>
      </c>
      <c r="F65" s="86">
        <v>2.37</v>
      </c>
      <c r="H65" s="38" t="s">
        <v>824</v>
      </c>
      <c r="I65" s="38" t="s">
        <v>828</v>
      </c>
      <c r="J65" s="38" t="s">
        <v>829</v>
      </c>
      <c r="K65" s="38" t="s">
        <v>830</v>
      </c>
    </row>
    <row r="66" spans="1:11">
      <c r="A66" s="43" t="s">
        <v>986</v>
      </c>
      <c r="B66" s="41" t="s">
        <v>52</v>
      </c>
      <c r="C66" s="41" t="s">
        <v>220</v>
      </c>
      <c r="D66" s="38" t="s">
        <v>229</v>
      </c>
      <c r="E66" s="88">
        <v>1.7768999999999999</v>
      </c>
      <c r="F66" s="86">
        <v>4.75</v>
      </c>
      <c r="H66" s="38" t="s">
        <v>824</v>
      </c>
      <c r="I66" s="38" t="s">
        <v>828</v>
      </c>
      <c r="J66" s="38" t="s">
        <v>829</v>
      </c>
      <c r="K66" s="38" t="s">
        <v>830</v>
      </c>
    </row>
    <row r="67" spans="1:11">
      <c r="A67" s="43" t="s">
        <v>987</v>
      </c>
      <c r="B67" s="41" t="s">
        <v>52</v>
      </c>
      <c r="C67" s="41" t="s">
        <v>221</v>
      </c>
      <c r="D67" s="38" t="s">
        <v>229</v>
      </c>
      <c r="E67" s="88">
        <v>2.3578999999999999</v>
      </c>
      <c r="F67" s="86">
        <v>8.92</v>
      </c>
      <c r="H67" s="38" t="s">
        <v>824</v>
      </c>
      <c r="I67" s="38" t="s">
        <v>828</v>
      </c>
      <c r="J67" s="38" t="s">
        <v>829</v>
      </c>
      <c r="K67" s="38" t="s">
        <v>830</v>
      </c>
    </row>
    <row r="68" spans="1:11">
      <c r="A68" s="43" t="s">
        <v>988</v>
      </c>
      <c r="B68" s="41" t="s">
        <v>52</v>
      </c>
      <c r="C68" s="41" t="s">
        <v>222</v>
      </c>
      <c r="D68" s="38" t="s">
        <v>229</v>
      </c>
      <c r="E68" s="88">
        <v>4.0697999999999999</v>
      </c>
      <c r="F68" s="86">
        <v>17.89</v>
      </c>
      <c r="H68" s="38" t="s">
        <v>824</v>
      </c>
      <c r="I68" s="38" t="s">
        <v>828</v>
      </c>
      <c r="J68" s="38" t="s">
        <v>829</v>
      </c>
      <c r="K68" s="38" t="s">
        <v>830</v>
      </c>
    </row>
    <row r="69" spans="1:11">
      <c r="A69" s="43" t="s">
        <v>989</v>
      </c>
      <c r="B69" s="41" t="s">
        <v>230</v>
      </c>
      <c r="C69" s="41" t="s">
        <v>218</v>
      </c>
      <c r="D69" s="38" t="s">
        <v>231</v>
      </c>
      <c r="E69" s="88">
        <v>1.5575000000000001</v>
      </c>
      <c r="F69" s="86">
        <v>2.42</v>
      </c>
      <c r="H69" s="38" t="s">
        <v>824</v>
      </c>
      <c r="I69" s="38" t="s">
        <v>828</v>
      </c>
      <c r="J69" s="38" t="s">
        <v>829</v>
      </c>
      <c r="K69" s="38" t="s">
        <v>830</v>
      </c>
    </row>
    <row r="70" spans="1:11">
      <c r="A70" s="43" t="s">
        <v>990</v>
      </c>
      <c r="B70" s="41" t="s">
        <v>230</v>
      </c>
      <c r="C70" s="41" t="s">
        <v>220</v>
      </c>
      <c r="D70" s="38" t="s">
        <v>231</v>
      </c>
      <c r="E70" s="88">
        <v>2.0901999999999998</v>
      </c>
      <c r="F70" s="86">
        <v>3.83</v>
      </c>
      <c r="H70" s="38" t="s">
        <v>824</v>
      </c>
      <c r="I70" s="38" t="s">
        <v>828</v>
      </c>
      <c r="J70" s="38" t="s">
        <v>829</v>
      </c>
      <c r="K70" s="38" t="s">
        <v>830</v>
      </c>
    </row>
    <row r="71" spans="1:11">
      <c r="A71" s="43" t="s">
        <v>991</v>
      </c>
      <c r="B71" s="41" t="s">
        <v>230</v>
      </c>
      <c r="C71" s="41" t="s">
        <v>221</v>
      </c>
      <c r="D71" s="38" t="s">
        <v>231</v>
      </c>
      <c r="E71" s="88">
        <v>3.2198000000000002</v>
      </c>
      <c r="F71" s="86">
        <v>8.33</v>
      </c>
      <c r="H71" s="38" t="s">
        <v>824</v>
      </c>
      <c r="I71" s="38" t="s">
        <v>828</v>
      </c>
      <c r="J71" s="38" t="s">
        <v>829</v>
      </c>
      <c r="K71" s="38" t="s">
        <v>830</v>
      </c>
    </row>
    <row r="72" spans="1:11">
      <c r="A72" s="43" t="s">
        <v>992</v>
      </c>
      <c r="B72" s="41" t="s">
        <v>230</v>
      </c>
      <c r="C72" s="41" t="s">
        <v>222</v>
      </c>
      <c r="D72" s="38" t="s">
        <v>231</v>
      </c>
      <c r="E72" s="88">
        <v>4.5468000000000002</v>
      </c>
      <c r="F72" s="86">
        <v>16.010000000000002</v>
      </c>
      <c r="H72" s="38" t="s">
        <v>824</v>
      </c>
      <c r="I72" s="38" t="s">
        <v>828</v>
      </c>
      <c r="J72" s="38" t="s">
        <v>829</v>
      </c>
      <c r="K72" s="38" t="s">
        <v>830</v>
      </c>
    </row>
    <row r="73" spans="1:11">
      <c r="A73" s="43" t="s">
        <v>993</v>
      </c>
      <c r="B73" s="41" t="s">
        <v>232</v>
      </c>
      <c r="C73" s="41" t="s">
        <v>218</v>
      </c>
      <c r="D73" s="38" t="s">
        <v>233</v>
      </c>
      <c r="E73" s="88">
        <v>1.6373</v>
      </c>
      <c r="F73" s="86">
        <v>1.7004999999999999</v>
      </c>
      <c r="H73" s="38" t="s">
        <v>824</v>
      </c>
      <c r="I73" s="38" t="s">
        <v>828</v>
      </c>
      <c r="J73" s="38" t="s">
        <v>829</v>
      </c>
      <c r="K73" s="38" t="s">
        <v>830</v>
      </c>
    </row>
    <row r="74" spans="1:11">
      <c r="A74" s="43" t="s">
        <v>994</v>
      </c>
      <c r="B74" s="41" t="s">
        <v>232</v>
      </c>
      <c r="C74" s="41" t="s">
        <v>220</v>
      </c>
      <c r="D74" s="38" t="s">
        <v>233</v>
      </c>
      <c r="E74" s="88">
        <v>1.9567000000000001</v>
      </c>
      <c r="F74" s="86">
        <v>1.79</v>
      </c>
      <c r="H74" s="38" t="s">
        <v>824</v>
      </c>
      <c r="I74" s="38" t="s">
        <v>828</v>
      </c>
      <c r="J74" s="38" t="s">
        <v>829</v>
      </c>
      <c r="K74" s="38" t="s">
        <v>830</v>
      </c>
    </row>
    <row r="75" spans="1:11">
      <c r="A75" s="43" t="s">
        <v>995</v>
      </c>
      <c r="B75" s="41" t="s">
        <v>232</v>
      </c>
      <c r="C75" s="41" t="s">
        <v>221</v>
      </c>
      <c r="D75" s="38" t="s">
        <v>233</v>
      </c>
      <c r="E75" s="88">
        <v>3.0198</v>
      </c>
      <c r="F75" s="86">
        <v>8.02</v>
      </c>
      <c r="H75" s="38" t="s">
        <v>824</v>
      </c>
      <c r="I75" s="38" t="s">
        <v>828</v>
      </c>
      <c r="J75" s="38" t="s">
        <v>829</v>
      </c>
      <c r="K75" s="38" t="s">
        <v>830</v>
      </c>
    </row>
    <row r="76" spans="1:11">
      <c r="A76" s="43" t="s">
        <v>996</v>
      </c>
      <c r="B76" s="41" t="s">
        <v>232</v>
      </c>
      <c r="C76" s="41" t="s">
        <v>222</v>
      </c>
      <c r="D76" s="38" t="s">
        <v>233</v>
      </c>
      <c r="E76" s="88">
        <v>4.2727000000000004</v>
      </c>
      <c r="F76" s="86">
        <v>14.14</v>
      </c>
      <c r="H76" s="38" t="s">
        <v>824</v>
      </c>
      <c r="I76" s="38" t="s">
        <v>828</v>
      </c>
      <c r="J76" s="38" t="s">
        <v>829</v>
      </c>
      <c r="K76" s="38" t="s">
        <v>830</v>
      </c>
    </row>
    <row r="77" spans="1:11">
      <c r="A77" s="43" t="s">
        <v>997</v>
      </c>
      <c r="B77" s="41" t="s">
        <v>234</v>
      </c>
      <c r="C77" s="41" t="s">
        <v>218</v>
      </c>
      <c r="D77" s="38" t="s">
        <v>235</v>
      </c>
      <c r="E77" s="88">
        <v>1.5295000000000001</v>
      </c>
      <c r="F77" s="86">
        <v>1.88</v>
      </c>
      <c r="H77" s="38" t="s">
        <v>824</v>
      </c>
      <c r="I77" s="38" t="s">
        <v>828</v>
      </c>
      <c r="J77" s="38" t="s">
        <v>829</v>
      </c>
      <c r="K77" s="38" t="s">
        <v>830</v>
      </c>
    </row>
    <row r="78" spans="1:11">
      <c r="A78" s="43" t="s">
        <v>998</v>
      </c>
      <c r="B78" s="41" t="s">
        <v>234</v>
      </c>
      <c r="C78" s="41" t="s">
        <v>220</v>
      </c>
      <c r="D78" s="38" t="s">
        <v>235</v>
      </c>
      <c r="E78" s="88">
        <v>2.4346999999999999</v>
      </c>
      <c r="F78" s="86">
        <v>2.76</v>
      </c>
      <c r="H78" s="38" t="s">
        <v>824</v>
      </c>
      <c r="I78" s="38" t="s">
        <v>828</v>
      </c>
      <c r="J78" s="38" t="s">
        <v>829</v>
      </c>
      <c r="K78" s="38" t="s">
        <v>830</v>
      </c>
    </row>
    <row r="79" spans="1:11">
      <c r="A79" s="43" t="s">
        <v>999</v>
      </c>
      <c r="B79" s="41" t="s">
        <v>234</v>
      </c>
      <c r="C79" s="41" t="s">
        <v>221</v>
      </c>
      <c r="D79" s="38" t="s">
        <v>235</v>
      </c>
      <c r="E79" s="88">
        <v>3.1686999999999999</v>
      </c>
      <c r="F79" s="86">
        <v>6.99</v>
      </c>
      <c r="H79" s="38" t="s">
        <v>824</v>
      </c>
      <c r="I79" s="38" t="s">
        <v>828</v>
      </c>
      <c r="J79" s="38" t="s">
        <v>829</v>
      </c>
      <c r="K79" s="38" t="s">
        <v>830</v>
      </c>
    </row>
    <row r="80" spans="1:11">
      <c r="A80" s="43" t="s">
        <v>1000</v>
      </c>
      <c r="B80" s="41" t="s">
        <v>234</v>
      </c>
      <c r="C80" s="41" t="s">
        <v>222</v>
      </c>
      <c r="D80" s="38" t="s">
        <v>235</v>
      </c>
      <c r="E80" s="88">
        <v>4.3423999999999996</v>
      </c>
      <c r="F80" s="86">
        <v>11.13</v>
      </c>
      <c r="H80" s="38" t="s">
        <v>824</v>
      </c>
      <c r="I80" s="38" t="s">
        <v>828</v>
      </c>
      <c r="J80" s="38" t="s">
        <v>829</v>
      </c>
      <c r="K80" s="38" t="s">
        <v>830</v>
      </c>
    </row>
    <row r="81" spans="1:11">
      <c r="A81" s="43" t="s">
        <v>1001</v>
      </c>
      <c r="B81" s="41" t="s">
        <v>53</v>
      </c>
      <c r="C81" s="41" t="s">
        <v>218</v>
      </c>
      <c r="D81" s="38" t="s">
        <v>236</v>
      </c>
      <c r="E81" s="88">
        <v>0.86170000000000002</v>
      </c>
      <c r="F81" s="86">
        <v>5.05</v>
      </c>
      <c r="H81" s="38" t="s">
        <v>824</v>
      </c>
      <c r="I81" s="38" t="s">
        <v>828</v>
      </c>
      <c r="J81" s="38" t="s">
        <v>831</v>
      </c>
      <c r="K81" s="38" t="s">
        <v>832</v>
      </c>
    </row>
    <row r="82" spans="1:11">
      <c r="A82" s="43" t="s">
        <v>1002</v>
      </c>
      <c r="B82" s="41" t="s">
        <v>53</v>
      </c>
      <c r="C82" s="41" t="s">
        <v>220</v>
      </c>
      <c r="D82" s="38" t="s">
        <v>236</v>
      </c>
      <c r="E82" s="88">
        <v>1.2052</v>
      </c>
      <c r="F82" s="86">
        <v>8.7899999999999991</v>
      </c>
      <c r="H82" s="38" t="s">
        <v>824</v>
      </c>
      <c r="I82" s="38" t="s">
        <v>828</v>
      </c>
      <c r="J82" s="38" t="s">
        <v>831</v>
      </c>
      <c r="K82" s="38" t="s">
        <v>832</v>
      </c>
    </row>
    <row r="83" spans="1:11">
      <c r="A83" s="43" t="s">
        <v>1003</v>
      </c>
      <c r="B83" s="41" t="s">
        <v>53</v>
      </c>
      <c r="C83" s="41" t="s">
        <v>221</v>
      </c>
      <c r="D83" s="38" t="s">
        <v>236</v>
      </c>
      <c r="E83" s="88">
        <v>1.7617</v>
      </c>
      <c r="F83" s="86">
        <v>13.15</v>
      </c>
      <c r="H83" s="38" t="s">
        <v>824</v>
      </c>
      <c r="I83" s="38" t="s">
        <v>828</v>
      </c>
      <c r="J83" s="38" t="s">
        <v>831</v>
      </c>
      <c r="K83" s="38" t="s">
        <v>832</v>
      </c>
    </row>
    <row r="84" spans="1:11">
      <c r="A84" s="43" t="s">
        <v>1004</v>
      </c>
      <c r="B84" s="41" t="s">
        <v>53</v>
      </c>
      <c r="C84" s="41" t="s">
        <v>222</v>
      </c>
      <c r="D84" s="38" t="s">
        <v>236</v>
      </c>
      <c r="E84" s="88">
        <v>2.4533999999999998</v>
      </c>
      <c r="F84" s="86">
        <v>13.59</v>
      </c>
      <c r="H84" s="38" t="s">
        <v>824</v>
      </c>
      <c r="I84" s="38" t="s">
        <v>828</v>
      </c>
      <c r="J84" s="38" t="s">
        <v>831</v>
      </c>
      <c r="K84" s="38" t="s">
        <v>832</v>
      </c>
    </row>
    <row r="85" spans="1:11">
      <c r="A85" s="43" t="s">
        <v>1005</v>
      </c>
      <c r="B85" s="41" t="s">
        <v>54</v>
      </c>
      <c r="C85" s="41" t="s">
        <v>218</v>
      </c>
      <c r="D85" s="38" t="s">
        <v>114</v>
      </c>
      <c r="E85" s="88">
        <v>0.62309999999999999</v>
      </c>
      <c r="F85" s="86">
        <v>3.03</v>
      </c>
      <c r="H85" s="38" t="s">
        <v>824</v>
      </c>
      <c r="I85" s="38" t="s">
        <v>828</v>
      </c>
      <c r="J85" s="38" t="s">
        <v>833</v>
      </c>
      <c r="K85" s="38" t="s">
        <v>834</v>
      </c>
    </row>
    <row r="86" spans="1:11">
      <c r="A86" s="43" t="s">
        <v>1006</v>
      </c>
      <c r="B86" s="41" t="s">
        <v>54</v>
      </c>
      <c r="C86" s="41" t="s">
        <v>220</v>
      </c>
      <c r="D86" s="38" t="s">
        <v>114</v>
      </c>
      <c r="E86" s="88">
        <v>0.81330000000000002</v>
      </c>
      <c r="F86" s="86">
        <v>4.17</v>
      </c>
      <c r="H86" s="38" t="s">
        <v>824</v>
      </c>
      <c r="I86" s="38" t="s">
        <v>828</v>
      </c>
      <c r="J86" s="38" t="s">
        <v>833</v>
      </c>
      <c r="K86" s="38" t="s">
        <v>834</v>
      </c>
    </row>
    <row r="87" spans="1:11">
      <c r="A87" s="43" t="s">
        <v>1007</v>
      </c>
      <c r="B87" s="41" t="s">
        <v>54</v>
      </c>
      <c r="C87" s="41" t="s">
        <v>221</v>
      </c>
      <c r="D87" s="38" t="s">
        <v>114</v>
      </c>
      <c r="E87" s="88">
        <v>1.1389</v>
      </c>
      <c r="F87" s="86">
        <v>6.14</v>
      </c>
      <c r="H87" s="38" t="s">
        <v>824</v>
      </c>
      <c r="I87" s="38" t="s">
        <v>828</v>
      </c>
      <c r="J87" s="38" t="s">
        <v>833</v>
      </c>
      <c r="K87" s="38" t="s">
        <v>834</v>
      </c>
    </row>
    <row r="88" spans="1:11">
      <c r="A88" s="43" t="s">
        <v>1008</v>
      </c>
      <c r="B88" s="41" t="s">
        <v>54</v>
      </c>
      <c r="C88" s="41" t="s">
        <v>222</v>
      </c>
      <c r="D88" s="38" t="s">
        <v>114</v>
      </c>
      <c r="E88" s="88">
        <v>1.8542000000000001</v>
      </c>
      <c r="F88" s="86">
        <v>9.42</v>
      </c>
      <c r="H88" s="38" t="s">
        <v>824</v>
      </c>
      <c r="I88" s="38" t="s">
        <v>828</v>
      </c>
      <c r="J88" s="38" t="s">
        <v>833</v>
      </c>
      <c r="K88" s="38" t="s">
        <v>834</v>
      </c>
    </row>
    <row r="89" spans="1:11">
      <c r="A89" s="43" t="s">
        <v>1009</v>
      </c>
      <c r="B89" s="41" t="s">
        <v>55</v>
      </c>
      <c r="C89" s="41" t="s">
        <v>218</v>
      </c>
      <c r="D89" s="38" t="s">
        <v>237</v>
      </c>
      <c r="E89" s="88">
        <v>0.68240000000000001</v>
      </c>
      <c r="F89" s="86">
        <v>7.3</v>
      </c>
      <c r="H89" s="38" t="s">
        <v>824</v>
      </c>
      <c r="I89" s="38" t="s">
        <v>828</v>
      </c>
      <c r="J89" s="38" t="s">
        <v>831</v>
      </c>
      <c r="K89" s="38" t="s">
        <v>832</v>
      </c>
    </row>
    <row r="90" spans="1:11">
      <c r="A90" s="43" t="s">
        <v>1010</v>
      </c>
      <c r="B90" s="41" t="s">
        <v>55</v>
      </c>
      <c r="C90" s="41" t="s">
        <v>220</v>
      </c>
      <c r="D90" s="38" t="s">
        <v>237</v>
      </c>
      <c r="E90" s="88">
        <v>0.85760000000000003</v>
      </c>
      <c r="F90" s="86">
        <v>8.5500000000000007</v>
      </c>
      <c r="H90" s="38" t="s">
        <v>824</v>
      </c>
      <c r="I90" s="38" t="s">
        <v>828</v>
      </c>
      <c r="J90" s="38" t="s">
        <v>831</v>
      </c>
      <c r="K90" s="38" t="s">
        <v>832</v>
      </c>
    </row>
    <row r="91" spans="1:11">
      <c r="A91" s="43" t="s">
        <v>1011</v>
      </c>
      <c r="B91" s="41" t="s">
        <v>55</v>
      </c>
      <c r="C91" s="41" t="s">
        <v>221</v>
      </c>
      <c r="D91" s="38" t="s">
        <v>237</v>
      </c>
      <c r="E91" s="88">
        <v>1.1848000000000001</v>
      </c>
      <c r="F91" s="86">
        <v>9.42</v>
      </c>
      <c r="H91" s="38" t="s">
        <v>824</v>
      </c>
      <c r="I91" s="38" t="s">
        <v>828</v>
      </c>
      <c r="J91" s="38" t="s">
        <v>831</v>
      </c>
      <c r="K91" s="38" t="s">
        <v>832</v>
      </c>
    </row>
    <row r="92" spans="1:11">
      <c r="A92" s="43" t="s">
        <v>1012</v>
      </c>
      <c r="B92" s="41" t="s">
        <v>55</v>
      </c>
      <c r="C92" s="41" t="s">
        <v>222</v>
      </c>
      <c r="D92" s="38" t="s">
        <v>237</v>
      </c>
      <c r="E92" s="88">
        <v>2.2115</v>
      </c>
      <c r="F92" s="86">
        <v>12</v>
      </c>
      <c r="H92" s="38" t="s">
        <v>824</v>
      </c>
      <c r="I92" s="38" t="s">
        <v>828</v>
      </c>
      <c r="J92" s="38" t="s">
        <v>831</v>
      </c>
      <c r="K92" s="38" t="s">
        <v>832</v>
      </c>
    </row>
    <row r="93" spans="1:11">
      <c r="A93" s="43" t="s">
        <v>1013</v>
      </c>
      <c r="B93" s="41" t="s">
        <v>56</v>
      </c>
      <c r="C93" s="41" t="s">
        <v>218</v>
      </c>
      <c r="D93" s="38" t="s">
        <v>238</v>
      </c>
      <c r="E93" s="88">
        <v>0.73899999999999999</v>
      </c>
      <c r="F93" s="86">
        <v>3.57</v>
      </c>
      <c r="H93" s="38" t="s">
        <v>824</v>
      </c>
      <c r="I93" s="38" t="s">
        <v>828</v>
      </c>
      <c r="J93" s="38" t="s">
        <v>831</v>
      </c>
      <c r="K93" s="38" t="s">
        <v>832</v>
      </c>
    </row>
    <row r="94" spans="1:11">
      <c r="A94" s="43" t="s">
        <v>1014</v>
      </c>
      <c r="B94" s="41" t="s">
        <v>56</v>
      </c>
      <c r="C94" s="41" t="s">
        <v>220</v>
      </c>
      <c r="D94" s="38" t="s">
        <v>238</v>
      </c>
      <c r="E94" s="88">
        <v>1.0209999999999999</v>
      </c>
      <c r="F94" s="86">
        <v>5.38</v>
      </c>
      <c r="H94" s="38" t="s">
        <v>824</v>
      </c>
      <c r="I94" s="38" t="s">
        <v>828</v>
      </c>
      <c r="J94" s="38" t="s">
        <v>831</v>
      </c>
      <c r="K94" s="38" t="s">
        <v>832</v>
      </c>
    </row>
    <row r="95" spans="1:11">
      <c r="A95" s="43" t="s">
        <v>1015</v>
      </c>
      <c r="B95" s="41" t="s">
        <v>56</v>
      </c>
      <c r="C95" s="41" t="s">
        <v>221</v>
      </c>
      <c r="D95" s="38" t="s">
        <v>238</v>
      </c>
      <c r="E95" s="88">
        <v>2.0381</v>
      </c>
      <c r="F95" s="86">
        <v>8.74</v>
      </c>
      <c r="H95" s="38" t="s">
        <v>824</v>
      </c>
      <c r="I95" s="38" t="s">
        <v>828</v>
      </c>
      <c r="J95" s="38" t="s">
        <v>831</v>
      </c>
      <c r="K95" s="38" t="s">
        <v>832</v>
      </c>
    </row>
    <row r="96" spans="1:11">
      <c r="A96" s="43" t="s">
        <v>1016</v>
      </c>
      <c r="B96" s="41" t="s">
        <v>56</v>
      </c>
      <c r="C96" s="41" t="s">
        <v>222</v>
      </c>
      <c r="D96" s="38" t="s">
        <v>238</v>
      </c>
      <c r="E96" s="88">
        <v>3.9064999999999999</v>
      </c>
      <c r="F96" s="86">
        <v>17.170000000000002</v>
      </c>
      <c r="H96" s="38" t="s">
        <v>824</v>
      </c>
      <c r="I96" s="38" t="s">
        <v>828</v>
      </c>
      <c r="J96" s="38" t="s">
        <v>831</v>
      </c>
      <c r="K96" s="38" t="s">
        <v>832</v>
      </c>
    </row>
    <row r="97" spans="1:11">
      <c r="A97" s="43" t="s">
        <v>1017</v>
      </c>
      <c r="B97" s="41" t="s">
        <v>57</v>
      </c>
      <c r="C97" s="41" t="s">
        <v>218</v>
      </c>
      <c r="D97" s="38" t="s">
        <v>115</v>
      </c>
      <c r="E97" s="88">
        <v>0.69330000000000003</v>
      </c>
      <c r="F97" s="86">
        <v>3.13</v>
      </c>
      <c r="H97" s="38" t="s">
        <v>824</v>
      </c>
      <c r="I97" s="38" t="s">
        <v>828</v>
      </c>
      <c r="J97" s="38" t="s">
        <v>831</v>
      </c>
      <c r="K97" s="38" t="s">
        <v>832</v>
      </c>
    </row>
    <row r="98" spans="1:11">
      <c r="A98" s="43" t="s">
        <v>1018</v>
      </c>
      <c r="B98" s="41" t="s">
        <v>57</v>
      </c>
      <c r="C98" s="41" t="s">
        <v>220</v>
      </c>
      <c r="D98" s="38" t="s">
        <v>115</v>
      </c>
      <c r="E98" s="88">
        <v>0.94210000000000005</v>
      </c>
      <c r="F98" s="86">
        <v>4.18</v>
      </c>
      <c r="H98" s="38" t="s">
        <v>824</v>
      </c>
      <c r="I98" s="38" t="s">
        <v>828</v>
      </c>
      <c r="J98" s="38" t="s">
        <v>831</v>
      </c>
      <c r="K98" s="38" t="s">
        <v>832</v>
      </c>
    </row>
    <row r="99" spans="1:11">
      <c r="A99" s="43" t="s">
        <v>1019</v>
      </c>
      <c r="B99" s="41" t="s">
        <v>57</v>
      </c>
      <c r="C99" s="41" t="s">
        <v>221</v>
      </c>
      <c r="D99" s="38" t="s">
        <v>115</v>
      </c>
      <c r="E99" s="88">
        <v>1.2689999999999999</v>
      </c>
      <c r="F99" s="86">
        <v>5.69</v>
      </c>
      <c r="H99" s="38" t="s">
        <v>824</v>
      </c>
      <c r="I99" s="38" t="s">
        <v>828</v>
      </c>
      <c r="J99" s="38" t="s">
        <v>831</v>
      </c>
      <c r="K99" s="38" t="s">
        <v>832</v>
      </c>
    </row>
    <row r="100" spans="1:11">
      <c r="A100" s="43" t="s">
        <v>1020</v>
      </c>
      <c r="B100" s="41" t="s">
        <v>57</v>
      </c>
      <c r="C100" s="41" t="s">
        <v>222</v>
      </c>
      <c r="D100" s="38" t="s">
        <v>115</v>
      </c>
      <c r="E100" s="88">
        <v>1.9322999999999999</v>
      </c>
      <c r="F100" s="86">
        <v>8.48</v>
      </c>
      <c r="H100" s="38" t="s">
        <v>824</v>
      </c>
      <c r="I100" s="38" t="s">
        <v>828</v>
      </c>
      <c r="J100" s="38" t="s">
        <v>831</v>
      </c>
      <c r="K100" s="38" t="s">
        <v>832</v>
      </c>
    </row>
    <row r="101" spans="1:11">
      <c r="A101" s="43" t="s">
        <v>1021</v>
      </c>
      <c r="B101" s="41" t="s">
        <v>58</v>
      </c>
      <c r="C101" s="41" t="s">
        <v>218</v>
      </c>
      <c r="D101" s="38" t="s">
        <v>239</v>
      </c>
      <c r="E101" s="88">
        <v>0.71499999999999997</v>
      </c>
      <c r="F101" s="86">
        <v>2.3199999999999998</v>
      </c>
      <c r="H101" s="38" t="s">
        <v>824</v>
      </c>
      <c r="I101" s="38" t="s">
        <v>828</v>
      </c>
      <c r="J101" s="38" t="s">
        <v>831</v>
      </c>
      <c r="K101" s="38" t="s">
        <v>832</v>
      </c>
    </row>
    <row r="102" spans="1:11">
      <c r="A102" s="43" t="s">
        <v>1022</v>
      </c>
      <c r="B102" s="41" t="s">
        <v>58</v>
      </c>
      <c r="C102" s="41" t="s">
        <v>220</v>
      </c>
      <c r="D102" s="38" t="s">
        <v>239</v>
      </c>
      <c r="E102" s="88">
        <v>0.88500000000000001</v>
      </c>
      <c r="F102" s="86">
        <v>3.49</v>
      </c>
      <c r="H102" s="38" t="s">
        <v>824</v>
      </c>
      <c r="I102" s="38" t="s">
        <v>828</v>
      </c>
      <c r="J102" s="38" t="s">
        <v>831</v>
      </c>
      <c r="K102" s="38" t="s">
        <v>832</v>
      </c>
    </row>
    <row r="103" spans="1:11">
      <c r="A103" s="43" t="s">
        <v>1023</v>
      </c>
      <c r="B103" s="41" t="s">
        <v>58</v>
      </c>
      <c r="C103" s="41" t="s">
        <v>221</v>
      </c>
      <c r="D103" s="38" t="s">
        <v>239</v>
      </c>
      <c r="E103" s="88">
        <v>1.2951999999999999</v>
      </c>
      <c r="F103" s="86">
        <v>5.51</v>
      </c>
      <c r="H103" s="38" t="s">
        <v>824</v>
      </c>
      <c r="I103" s="38" t="s">
        <v>828</v>
      </c>
      <c r="J103" s="38" t="s">
        <v>831</v>
      </c>
      <c r="K103" s="38" t="s">
        <v>832</v>
      </c>
    </row>
    <row r="104" spans="1:11">
      <c r="A104" s="43" t="s">
        <v>1024</v>
      </c>
      <c r="B104" s="41" t="s">
        <v>58</v>
      </c>
      <c r="C104" s="41" t="s">
        <v>222</v>
      </c>
      <c r="D104" s="38" t="s">
        <v>239</v>
      </c>
      <c r="E104" s="88">
        <v>2.0219</v>
      </c>
      <c r="F104" s="86">
        <v>8.77</v>
      </c>
      <c r="H104" s="38" t="s">
        <v>824</v>
      </c>
      <c r="I104" s="38" t="s">
        <v>828</v>
      </c>
      <c r="J104" s="38" t="s">
        <v>831</v>
      </c>
      <c r="K104" s="38" t="s">
        <v>832</v>
      </c>
    </row>
    <row r="105" spans="1:11">
      <c r="A105" s="43" t="s">
        <v>1025</v>
      </c>
      <c r="B105" s="41" t="s">
        <v>59</v>
      </c>
      <c r="C105" s="41" t="s">
        <v>218</v>
      </c>
      <c r="D105" s="38" t="s">
        <v>240</v>
      </c>
      <c r="E105" s="88">
        <v>0.62860000000000005</v>
      </c>
      <c r="F105" s="86">
        <v>1.91</v>
      </c>
      <c r="H105" s="38" t="s">
        <v>824</v>
      </c>
      <c r="I105" s="38" t="s">
        <v>828</v>
      </c>
      <c r="J105" s="38" t="s">
        <v>831</v>
      </c>
      <c r="K105" s="38" t="s">
        <v>832</v>
      </c>
    </row>
    <row r="106" spans="1:11">
      <c r="A106" s="43" t="s">
        <v>1026</v>
      </c>
      <c r="B106" s="41" t="s">
        <v>59</v>
      </c>
      <c r="C106" s="41" t="s">
        <v>220</v>
      </c>
      <c r="D106" s="38" t="s">
        <v>240</v>
      </c>
      <c r="E106" s="88">
        <v>0.8125</v>
      </c>
      <c r="F106" s="86">
        <v>2.79</v>
      </c>
      <c r="H106" s="38" t="s">
        <v>824</v>
      </c>
      <c r="I106" s="38" t="s">
        <v>828</v>
      </c>
      <c r="J106" s="38" t="s">
        <v>831</v>
      </c>
      <c r="K106" s="38" t="s">
        <v>832</v>
      </c>
    </row>
    <row r="107" spans="1:11">
      <c r="A107" s="43" t="s">
        <v>1027</v>
      </c>
      <c r="B107" s="41" t="s">
        <v>59</v>
      </c>
      <c r="C107" s="41" t="s">
        <v>221</v>
      </c>
      <c r="D107" s="38" t="s">
        <v>240</v>
      </c>
      <c r="E107" s="88">
        <v>1.08</v>
      </c>
      <c r="F107" s="86">
        <v>4.5199999999999996</v>
      </c>
      <c r="H107" s="38" t="s">
        <v>824</v>
      </c>
      <c r="I107" s="38" t="s">
        <v>828</v>
      </c>
      <c r="J107" s="38" t="s">
        <v>831</v>
      </c>
      <c r="K107" s="38" t="s">
        <v>832</v>
      </c>
    </row>
    <row r="108" spans="1:11">
      <c r="A108" s="43" t="s">
        <v>1028</v>
      </c>
      <c r="B108" s="41" t="s">
        <v>59</v>
      </c>
      <c r="C108" s="41" t="s">
        <v>222</v>
      </c>
      <c r="D108" s="38" t="s">
        <v>240</v>
      </c>
      <c r="E108" s="88">
        <v>1.7129000000000001</v>
      </c>
      <c r="F108" s="86">
        <v>8.01</v>
      </c>
      <c r="H108" s="38" t="s">
        <v>824</v>
      </c>
      <c r="I108" s="38" t="s">
        <v>828</v>
      </c>
      <c r="J108" s="38" t="s">
        <v>831</v>
      </c>
      <c r="K108" s="38" t="s">
        <v>832</v>
      </c>
    </row>
    <row r="109" spans="1:11">
      <c r="A109" s="43" t="s">
        <v>1029</v>
      </c>
      <c r="B109" s="41" t="s">
        <v>60</v>
      </c>
      <c r="C109" s="41" t="s">
        <v>218</v>
      </c>
      <c r="D109" s="38" t="s">
        <v>116</v>
      </c>
      <c r="E109" s="88">
        <v>0.62560000000000004</v>
      </c>
      <c r="F109" s="86">
        <v>1.74</v>
      </c>
      <c r="H109" s="38" t="s">
        <v>824</v>
      </c>
      <c r="I109" s="38" t="s">
        <v>828</v>
      </c>
      <c r="J109" s="38" t="s">
        <v>831</v>
      </c>
      <c r="K109" s="38" t="s">
        <v>832</v>
      </c>
    </row>
    <row r="110" spans="1:11">
      <c r="A110" s="43" t="s">
        <v>1030</v>
      </c>
      <c r="B110" s="41" t="s">
        <v>60</v>
      </c>
      <c r="C110" s="41" t="s">
        <v>220</v>
      </c>
      <c r="D110" s="38" t="s">
        <v>116</v>
      </c>
      <c r="E110" s="88">
        <v>0.7319</v>
      </c>
      <c r="F110" s="86">
        <v>2.31</v>
      </c>
      <c r="H110" s="38" t="s">
        <v>824</v>
      </c>
      <c r="I110" s="38" t="s">
        <v>828</v>
      </c>
      <c r="J110" s="38" t="s">
        <v>831</v>
      </c>
      <c r="K110" s="38" t="s">
        <v>832</v>
      </c>
    </row>
    <row r="111" spans="1:11">
      <c r="A111" s="43" t="s">
        <v>1031</v>
      </c>
      <c r="B111" s="41" t="s">
        <v>60</v>
      </c>
      <c r="C111" s="41" t="s">
        <v>221</v>
      </c>
      <c r="D111" s="38" t="s">
        <v>116</v>
      </c>
      <c r="E111" s="88">
        <v>0.998</v>
      </c>
      <c r="F111" s="86">
        <v>3.55</v>
      </c>
      <c r="H111" s="38" t="s">
        <v>824</v>
      </c>
      <c r="I111" s="38" t="s">
        <v>828</v>
      </c>
      <c r="J111" s="38" t="s">
        <v>831</v>
      </c>
      <c r="K111" s="38" t="s">
        <v>832</v>
      </c>
    </row>
    <row r="112" spans="1:11">
      <c r="A112" s="43" t="s">
        <v>1032</v>
      </c>
      <c r="B112" s="41" t="s">
        <v>60</v>
      </c>
      <c r="C112" s="41" t="s">
        <v>222</v>
      </c>
      <c r="D112" s="38" t="s">
        <v>116</v>
      </c>
      <c r="E112" s="88">
        <v>1.6234999999999999</v>
      </c>
      <c r="F112" s="86">
        <v>5.72</v>
      </c>
      <c r="H112" s="38" t="s">
        <v>824</v>
      </c>
      <c r="I112" s="38" t="s">
        <v>828</v>
      </c>
      <c r="J112" s="38" t="s">
        <v>831</v>
      </c>
      <c r="K112" s="38" t="s">
        <v>832</v>
      </c>
    </row>
    <row r="113" spans="1:11">
      <c r="A113" s="43" t="s">
        <v>1033</v>
      </c>
      <c r="B113" s="41" t="s">
        <v>61</v>
      </c>
      <c r="C113" s="41" t="s">
        <v>218</v>
      </c>
      <c r="D113" s="38" t="s">
        <v>241</v>
      </c>
      <c r="E113" s="88">
        <v>0.59089999999999998</v>
      </c>
      <c r="F113" s="86">
        <v>2.79</v>
      </c>
      <c r="H113" s="38" t="s">
        <v>824</v>
      </c>
      <c r="I113" s="38" t="s">
        <v>828</v>
      </c>
      <c r="J113" s="38" t="s">
        <v>831</v>
      </c>
      <c r="K113" s="38" t="s">
        <v>832</v>
      </c>
    </row>
    <row r="114" spans="1:11">
      <c r="A114" s="43" t="s">
        <v>1034</v>
      </c>
      <c r="B114" s="41" t="s">
        <v>61</v>
      </c>
      <c r="C114" s="41" t="s">
        <v>220</v>
      </c>
      <c r="D114" s="38" t="s">
        <v>241</v>
      </c>
      <c r="E114" s="88">
        <v>0.72899999999999998</v>
      </c>
      <c r="F114" s="86">
        <v>3.88</v>
      </c>
      <c r="H114" s="38" t="s">
        <v>824</v>
      </c>
      <c r="I114" s="38" t="s">
        <v>828</v>
      </c>
      <c r="J114" s="38" t="s">
        <v>831</v>
      </c>
      <c r="K114" s="38" t="s">
        <v>832</v>
      </c>
    </row>
    <row r="115" spans="1:11">
      <c r="A115" s="43" t="s">
        <v>1035</v>
      </c>
      <c r="B115" s="41" t="s">
        <v>61</v>
      </c>
      <c r="C115" s="41" t="s">
        <v>221</v>
      </c>
      <c r="D115" s="38" t="s">
        <v>241</v>
      </c>
      <c r="E115" s="88">
        <v>1.0651999999999999</v>
      </c>
      <c r="F115" s="86">
        <v>6.47</v>
      </c>
      <c r="H115" s="38" t="s">
        <v>824</v>
      </c>
      <c r="I115" s="38" t="s">
        <v>828</v>
      </c>
      <c r="J115" s="38" t="s">
        <v>831</v>
      </c>
      <c r="K115" s="38" t="s">
        <v>832</v>
      </c>
    </row>
    <row r="116" spans="1:11">
      <c r="A116" s="43" t="s">
        <v>1036</v>
      </c>
      <c r="B116" s="41" t="s">
        <v>61</v>
      </c>
      <c r="C116" s="41" t="s">
        <v>222</v>
      </c>
      <c r="D116" s="38" t="s">
        <v>241</v>
      </c>
      <c r="E116" s="88">
        <v>1.7745</v>
      </c>
      <c r="F116" s="86">
        <v>11.37</v>
      </c>
      <c r="H116" s="38" t="s">
        <v>824</v>
      </c>
      <c r="I116" s="38" t="s">
        <v>828</v>
      </c>
      <c r="J116" s="38" t="s">
        <v>831</v>
      </c>
      <c r="K116" s="38" t="s">
        <v>832</v>
      </c>
    </row>
    <row r="117" spans="1:11">
      <c r="A117" s="43" t="s">
        <v>1037</v>
      </c>
      <c r="B117" s="41" t="s">
        <v>62</v>
      </c>
      <c r="C117" s="41" t="s">
        <v>218</v>
      </c>
      <c r="D117" s="38" t="s">
        <v>242</v>
      </c>
      <c r="E117" s="88">
        <v>1.0364</v>
      </c>
      <c r="F117" s="86">
        <v>8.01</v>
      </c>
      <c r="H117" s="38" t="s">
        <v>824</v>
      </c>
      <c r="I117" s="38" t="s">
        <v>828</v>
      </c>
      <c r="J117" s="38" t="s">
        <v>824</v>
      </c>
      <c r="K117" s="38" t="s">
        <v>825</v>
      </c>
    </row>
    <row r="118" spans="1:11">
      <c r="A118" s="43" t="s">
        <v>1038</v>
      </c>
      <c r="B118" s="41" t="s">
        <v>62</v>
      </c>
      <c r="C118" s="41" t="s">
        <v>220</v>
      </c>
      <c r="D118" s="38" t="s">
        <v>242</v>
      </c>
      <c r="E118" s="88">
        <v>1.2572000000000001</v>
      </c>
      <c r="F118" s="86">
        <v>8.67</v>
      </c>
      <c r="H118" s="38" t="s">
        <v>824</v>
      </c>
      <c r="I118" s="38" t="s">
        <v>828</v>
      </c>
      <c r="J118" s="38" t="s">
        <v>824</v>
      </c>
      <c r="K118" s="38" t="s">
        <v>825</v>
      </c>
    </row>
    <row r="119" spans="1:11">
      <c r="A119" s="43" t="s">
        <v>1039</v>
      </c>
      <c r="B119" s="41" t="s">
        <v>62</v>
      </c>
      <c r="C119" s="41" t="s">
        <v>221</v>
      </c>
      <c r="D119" s="38" t="s">
        <v>242</v>
      </c>
      <c r="E119" s="88">
        <v>1.8183</v>
      </c>
      <c r="F119" s="86">
        <v>11.76</v>
      </c>
      <c r="H119" s="38" t="s">
        <v>824</v>
      </c>
      <c r="I119" s="38" t="s">
        <v>828</v>
      </c>
      <c r="J119" s="38" t="s">
        <v>824</v>
      </c>
      <c r="K119" s="38" t="s">
        <v>825</v>
      </c>
    </row>
    <row r="120" spans="1:11">
      <c r="A120" s="43" t="s">
        <v>1040</v>
      </c>
      <c r="B120" s="41" t="s">
        <v>62</v>
      </c>
      <c r="C120" s="41" t="s">
        <v>222</v>
      </c>
      <c r="D120" s="38" t="s">
        <v>242</v>
      </c>
      <c r="E120" s="88">
        <v>2.7948</v>
      </c>
      <c r="F120" s="86">
        <v>16.04</v>
      </c>
      <c r="H120" s="38" t="s">
        <v>824</v>
      </c>
      <c r="I120" s="38" t="s">
        <v>828</v>
      </c>
      <c r="J120" s="38" t="s">
        <v>824</v>
      </c>
      <c r="K120" s="38" t="s">
        <v>825</v>
      </c>
    </row>
    <row r="121" spans="1:11">
      <c r="A121" s="43" t="s">
        <v>1041</v>
      </c>
      <c r="B121" s="41" t="s">
        <v>63</v>
      </c>
      <c r="C121" s="41" t="s">
        <v>218</v>
      </c>
      <c r="D121" s="38" t="s">
        <v>243</v>
      </c>
      <c r="E121" s="88">
        <v>0.67390000000000005</v>
      </c>
      <c r="F121" s="86">
        <v>3.57</v>
      </c>
      <c r="H121" s="38" t="s">
        <v>824</v>
      </c>
      <c r="I121" s="38" t="s">
        <v>828</v>
      </c>
      <c r="J121" s="38" t="s">
        <v>824</v>
      </c>
      <c r="K121" s="38" t="s">
        <v>825</v>
      </c>
    </row>
    <row r="122" spans="1:11">
      <c r="A122" s="43" t="s">
        <v>1042</v>
      </c>
      <c r="B122" s="41" t="s">
        <v>63</v>
      </c>
      <c r="C122" s="41" t="s">
        <v>220</v>
      </c>
      <c r="D122" s="38" t="s">
        <v>243</v>
      </c>
      <c r="E122" s="88">
        <v>1.1560999999999999</v>
      </c>
      <c r="F122" s="86">
        <v>5.85</v>
      </c>
      <c r="H122" s="38" t="s">
        <v>824</v>
      </c>
      <c r="I122" s="38" t="s">
        <v>828</v>
      </c>
      <c r="J122" s="38" t="s">
        <v>824</v>
      </c>
      <c r="K122" s="38" t="s">
        <v>825</v>
      </c>
    </row>
    <row r="123" spans="1:11">
      <c r="A123" s="43" t="s">
        <v>1043</v>
      </c>
      <c r="B123" s="41" t="s">
        <v>63</v>
      </c>
      <c r="C123" s="41" t="s">
        <v>221</v>
      </c>
      <c r="D123" s="38" t="s">
        <v>243</v>
      </c>
      <c r="E123" s="88">
        <v>1.9128000000000001</v>
      </c>
      <c r="F123" s="86">
        <v>10.1</v>
      </c>
      <c r="H123" s="38" t="s">
        <v>824</v>
      </c>
      <c r="I123" s="38" t="s">
        <v>828</v>
      </c>
      <c r="J123" s="38" t="s">
        <v>824</v>
      </c>
      <c r="K123" s="38" t="s">
        <v>825</v>
      </c>
    </row>
    <row r="124" spans="1:11">
      <c r="A124" s="43" t="s">
        <v>1044</v>
      </c>
      <c r="B124" s="41" t="s">
        <v>63</v>
      </c>
      <c r="C124" s="41" t="s">
        <v>222</v>
      </c>
      <c r="D124" s="38" t="s">
        <v>243</v>
      </c>
      <c r="E124" s="88">
        <v>3.3877999999999999</v>
      </c>
      <c r="F124" s="86">
        <v>15.88</v>
      </c>
      <c r="H124" s="38" t="s">
        <v>824</v>
      </c>
      <c r="I124" s="38" t="s">
        <v>828</v>
      </c>
      <c r="J124" s="38" t="s">
        <v>824</v>
      </c>
      <c r="K124" s="38" t="s">
        <v>825</v>
      </c>
    </row>
    <row r="125" spans="1:11">
      <c r="A125" s="43" t="s">
        <v>1045</v>
      </c>
      <c r="B125" s="41" t="s">
        <v>64</v>
      </c>
      <c r="C125" s="41" t="s">
        <v>218</v>
      </c>
      <c r="D125" s="38" t="s">
        <v>117</v>
      </c>
      <c r="E125" s="88">
        <v>0.51900000000000002</v>
      </c>
      <c r="F125" s="86">
        <v>2.7</v>
      </c>
      <c r="H125" s="38" t="s">
        <v>824</v>
      </c>
      <c r="I125" s="38" t="s">
        <v>828</v>
      </c>
      <c r="J125" s="38" t="s">
        <v>824</v>
      </c>
      <c r="K125" s="38" t="s">
        <v>825</v>
      </c>
    </row>
    <row r="126" spans="1:11">
      <c r="A126" s="43" t="s">
        <v>1046</v>
      </c>
      <c r="B126" s="41" t="s">
        <v>64</v>
      </c>
      <c r="C126" s="41" t="s">
        <v>220</v>
      </c>
      <c r="D126" s="38" t="s">
        <v>117</v>
      </c>
      <c r="E126" s="88">
        <v>0.76039999999999996</v>
      </c>
      <c r="F126" s="86">
        <v>4.0199999999999996</v>
      </c>
      <c r="H126" s="38" t="s">
        <v>824</v>
      </c>
      <c r="I126" s="38" t="s">
        <v>828</v>
      </c>
      <c r="J126" s="38" t="s">
        <v>824</v>
      </c>
      <c r="K126" s="38" t="s">
        <v>825</v>
      </c>
    </row>
    <row r="127" spans="1:11">
      <c r="A127" s="43" t="s">
        <v>1047</v>
      </c>
      <c r="B127" s="41" t="s">
        <v>64</v>
      </c>
      <c r="C127" s="41" t="s">
        <v>221</v>
      </c>
      <c r="D127" s="38" t="s">
        <v>117</v>
      </c>
      <c r="E127" s="88">
        <v>1.2000999999999999</v>
      </c>
      <c r="F127" s="86">
        <v>6.46</v>
      </c>
      <c r="H127" s="38" t="s">
        <v>824</v>
      </c>
      <c r="I127" s="38" t="s">
        <v>828</v>
      </c>
      <c r="J127" s="38" t="s">
        <v>824</v>
      </c>
      <c r="K127" s="38" t="s">
        <v>825</v>
      </c>
    </row>
    <row r="128" spans="1:11">
      <c r="A128" s="43" t="s">
        <v>1048</v>
      </c>
      <c r="B128" s="41" t="s">
        <v>64</v>
      </c>
      <c r="C128" s="41" t="s">
        <v>222</v>
      </c>
      <c r="D128" s="38" t="s">
        <v>117</v>
      </c>
      <c r="E128" s="88">
        <v>2.3302999999999998</v>
      </c>
      <c r="F128" s="86">
        <v>10.78</v>
      </c>
      <c r="H128" s="38" t="s">
        <v>824</v>
      </c>
      <c r="I128" s="38" t="s">
        <v>828</v>
      </c>
      <c r="J128" s="38" t="s">
        <v>824</v>
      </c>
      <c r="K128" s="38" t="s">
        <v>825</v>
      </c>
    </row>
    <row r="129" spans="1:11">
      <c r="A129" s="43" t="s">
        <v>1049</v>
      </c>
      <c r="B129" s="41" t="s">
        <v>65</v>
      </c>
      <c r="C129" s="41" t="s">
        <v>218</v>
      </c>
      <c r="D129" s="38" t="s">
        <v>118</v>
      </c>
      <c r="E129" s="88">
        <v>0.57769999999999999</v>
      </c>
      <c r="F129" s="86">
        <v>2.8</v>
      </c>
      <c r="H129" s="38" t="s">
        <v>824</v>
      </c>
      <c r="I129" s="38" t="s">
        <v>828</v>
      </c>
      <c r="J129" s="38" t="s">
        <v>824</v>
      </c>
      <c r="K129" s="38" t="s">
        <v>825</v>
      </c>
    </row>
    <row r="130" spans="1:11">
      <c r="A130" s="43" t="s">
        <v>1050</v>
      </c>
      <c r="B130" s="41" t="s">
        <v>65</v>
      </c>
      <c r="C130" s="41" t="s">
        <v>220</v>
      </c>
      <c r="D130" s="38" t="s">
        <v>118</v>
      </c>
      <c r="E130" s="88">
        <v>0.75539999999999996</v>
      </c>
      <c r="F130" s="86">
        <v>4.29</v>
      </c>
      <c r="H130" s="38" t="s">
        <v>824</v>
      </c>
      <c r="I130" s="38" t="s">
        <v>828</v>
      </c>
      <c r="J130" s="38" t="s">
        <v>824</v>
      </c>
      <c r="K130" s="38" t="s">
        <v>825</v>
      </c>
    </row>
    <row r="131" spans="1:11">
      <c r="A131" s="43" t="s">
        <v>1051</v>
      </c>
      <c r="B131" s="41" t="s">
        <v>65</v>
      </c>
      <c r="C131" s="41" t="s">
        <v>221</v>
      </c>
      <c r="D131" s="38" t="s">
        <v>118</v>
      </c>
      <c r="E131" s="88">
        <v>1.0568</v>
      </c>
      <c r="F131" s="86">
        <v>6.27</v>
      </c>
      <c r="H131" s="38" t="s">
        <v>824</v>
      </c>
      <c r="I131" s="38" t="s">
        <v>828</v>
      </c>
      <c r="J131" s="38" t="s">
        <v>824</v>
      </c>
      <c r="K131" s="38" t="s">
        <v>825</v>
      </c>
    </row>
    <row r="132" spans="1:11">
      <c r="A132" s="43" t="s">
        <v>1052</v>
      </c>
      <c r="B132" s="41" t="s">
        <v>65</v>
      </c>
      <c r="C132" s="41" t="s">
        <v>222</v>
      </c>
      <c r="D132" s="38" t="s">
        <v>118</v>
      </c>
      <c r="E132" s="88">
        <v>1.8599000000000001</v>
      </c>
      <c r="F132" s="86">
        <v>10.02</v>
      </c>
      <c r="H132" s="38" t="s">
        <v>824</v>
      </c>
      <c r="I132" s="38" t="s">
        <v>828</v>
      </c>
      <c r="J132" s="38" t="s">
        <v>824</v>
      </c>
      <c r="K132" s="38" t="s">
        <v>825</v>
      </c>
    </row>
    <row r="133" spans="1:11">
      <c r="A133" s="43" t="s">
        <v>1053</v>
      </c>
      <c r="B133" s="41" t="s">
        <v>66</v>
      </c>
      <c r="C133" s="41" t="s">
        <v>218</v>
      </c>
      <c r="D133" s="38" t="s">
        <v>119</v>
      </c>
      <c r="E133" s="88">
        <v>0.44900000000000001</v>
      </c>
      <c r="F133" s="86">
        <v>2.2000000000000002</v>
      </c>
      <c r="H133" s="38" t="s">
        <v>824</v>
      </c>
      <c r="I133" s="38" t="s">
        <v>828</v>
      </c>
      <c r="J133" s="38" t="s">
        <v>831</v>
      </c>
      <c r="K133" s="38" t="s">
        <v>832</v>
      </c>
    </row>
    <row r="134" spans="1:11">
      <c r="A134" s="43" t="s">
        <v>1054</v>
      </c>
      <c r="B134" s="41" t="s">
        <v>66</v>
      </c>
      <c r="C134" s="41" t="s">
        <v>220</v>
      </c>
      <c r="D134" s="38" t="s">
        <v>119</v>
      </c>
      <c r="E134" s="88">
        <v>0.62990000000000002</v>
      </c>
      <c r="F134" s="86">
        <v>3.03</v>
      </c>
      <c r="H134" s="38" t="s">
        <v>824</v>
      </c>
      <c r="I134" s="38" t="s">
        <v>828</v>
      </c>
      <c r="J134" s="38" t="s">
        <v>831</v>
      </c>
      <c r="K134" s="38" t="s">
        <v>832</v>
      </c>
    </row>
    <row r="135" spans="1:11">
      <c r="A135" s="43" t="s">
        <v>1055</v>
      </c>
      <c r="B135" s="41" t="s">
        <v>66</v>
      </c>
      <c r="C135" s="41" t="s">
        <v>221</v>
      </c>
      <c r="D135" s="38" t="s">
        <v>119</v>
      </c>
      <c r="E135" s="88">
        <v>1.0127999999999999</v>
      </c>
      <c r="F135" s="86">
        <v>4.87</v>
      </c>
      <c r="H135" s="38" t="s">
        <v>824</v>
      </c>
      <c r="I135" s="38" t="s">
        <v>828</v>
      </c>
      <c r="J135" s="38" t="s">
        <v>831</v>
      </c>
      <c r="K135" s="38" t="s">
        <v>832</v>
      </c>
    </row>
    <row r="136" spans="1:11">
      <c r="A136" s="43" t="s">
        <v>1056</v>
      </c>
      <c r="B136" s="41" t="s">
        <v>66</v>
      </c>
      <c r="C136" s="41" t="s">
        <v>222</v>
      </c>
      <c r="D136" s="38" t="s">
        <v>119</v>
      </c>
      <c r="E136" s="88">
        <v>2.0337000000000001</v>
      </c>
      <c r="F136" s="86">
        <v>9.24</v>
      </c>
      <c r="H136" s="38" t="s">
        <v>824</v>
      </c>
      <c r="I136" s="38" t="s">
        <v>828</v>
      </c>
      <c r="J136" s="38" t="s">
        <v>831</v>
      </c>
      <c r="K136" s="38" t="s">
        <v>832</v>
      </c>
    </row>
    <row r="137" spans="1:11">
      <c r="A137" s="43" t="s">
        <v>1057</v>
      </c>
      <c r="B137" s="41" t="s">
        <v>67</v>
      </c>
      <c r="C137" s="41" t="s">
        <v>218</v>
      </c>
      <c r="D137" s="38" t="s">
        <v>244</v>
      </c>
      <c r="E137" s="88">
        <v>0.5696</v>
      </c>
      <c r="F137" s="86">
        <v>2.56</v>
      </c>
      <c r="H137" s="38" t="s">
        <v>824</v>
      </c>
      <c r="I137" s="38" t="s">
        <v>828</v>
      </c>
      <c r="J137" s="38" t="s">
        <v>831</v>
      </c>
      <c r="K137" s="38" t="s">
        <v>832</v>
      </c>
    </row>
    <row r="138" spans="1:11">
      <c r="A138" s="43" t="s">
        <v>1058</v>
      </c>
      <c r="B138" s="41" t="s">
        <v>67</v>
      </c>
      <c r="C138" s="41" t="s">
        <v>220</v>
      </c>
      <c r="D138" s="38" t="s">
        <v>244</v>
      </c>
      <c r="E138" s="88">
        <v>0.68369999999999997</v>
      </c>
      <c r="F138" s="86">
        <v>2.82</v>
      </c>
      <c r="H138" s="38" t="s">
        <v>824</v>
      </c>
      <c r="I138" s="38" t="s">
        <v>828</v>
      </c>
      <c r="J138" s="38" t="s">
        <v>831</v>
      </c>
      <c r="K138" s="38" t="s">
        <v>832</v>
      </c>
    </row>
    <row r="139" spans="1:11">
      <c r="A139" s="43" t="s">
        <v>1059</v>
      </c>
      <c r="B139" s="41" t="s">
        <v>67</v>
      </c>
      <c r="C139" s="41" t="s">
        <v>221</v>
      </c>
      <c r="D139" s="38" t="s">
        <v>244</v>
      </c>
      <c r="E139" s="88">
        <v>0.97740000000000005</v>
      </c>
      <c r="F139" s="86">
        <v>3.66</v>
      </c>
      <c r="H139" s="38" t="s">
        <v>824</v>
      </c>
      <c r="I139" s="38" t="s">
        <v>828</v>
      </c>
      <c r="J139" s="38" t="s">
        <v>831</v>
      </c>
      <c r="K139" s="38" t="s">
        <v>832</v>
      </c>
    </row>
    <row r="140" spans="1:11">
      <c r="A140" s="43" t="s">
        <v>1060</v>
      </c>
      <c r="B140" s="41" t="s">
        <v>67</v>
      </c>
      <c r="C140" s="41" t="s">
        <v>222</v>
      </c>
      <c r="D140" s="38" t="s">
        <v>244</v>
      </c>
      <c r="E140" s="88">
        <v>1.4898</v>
      </c>
      <c r="F140" s="86">
        <v>6.3</v>
      </c>
      <c r="H140" s="38" t="s">
        <v>824</v>
      </c>
      <c r="I140" s="38" t="s">
        <v>828</v>
      </c>
      <c r="J140" s="38" t="s">
        <v>831</v>
      </c>
      <c r="K140" s="38" t="s">
        <v>832</v>
      </c>
    </row>
    <row r="141" spans="1:11">
      <c r="A141" s="43" t="s">
        <v>1061</v>
      </c>
      <c r="B141" s="41" t="s">
        <v>68</v>
      </c>
      <c r="C141" s="41" t="s">
        <v>218</v>
      </c>
      <c r="D141" s="38" t="s">
        <v>245</v>
      </c>
      <c r="E141" s="88">
        <v>0.59740000000000004</v>
      </c>
      <c r="F141" s="86">
        <v>2.0699999999999998</v>
      </c>
      <c r="H141" s="38" t="s">
        <v>824</v>
      </c>
      <c r="I141" s="38" t="s">
        <v>828</v>
      </c>
      <c r="J141" s="38" t="s">
        <v>829</v>
      </c>
      <c r="K141" s="38" t="s">
        <v>830</v>
      </c>
    </row>
    <row r="142" spans="1:11">
      <c r="A142" s="43" t="s">
        <v>1062</v>
      </c>
      <c r="B142" s="41" t="s">
        <v>68</v>
      </c>
      <c r="C142" s="41" t="s">
        <v>220</v>
      </c>
      <c r="D142" s="38" t="s">
        <v>245</v>
      </c>
      <c r="E142" s="88">
        <v>0.85250000000000004</v>
      </c>
      <c r="F142" s="86">
        <v>3.36</v>
      </c>
      <c r="H142" s="38" t="s">
        <v>824</v>
      </c>
      <c r="I142" s="38" t="s">
        <v>828</v>
      </c>
      <c r="J142" s="38" t="s">
        <v>829</v>
      </c>
      <c r="K142" s="38" t="s">
        <v>830</v>
      </c>
    </row>
    <row r="143" spans="1:11">
      <c r="A143" s="43" t="s">
        <v>1063</v>
      </c>
      <c r="B143" s="41" t="s">
        <v>68</v>
      </c>
      <c r="C143" s="41" t="s">
        <v>221</v>
      </c>
      <c r="D143" s="38" t="s">
        <v>245</v>
      </c>
      <c r="E143" s="88">
        <v>1.3433999999999999</v>
      </c>
      <c r="F143" s="86">
        <v>5.86</v>
      </c>
      <c r="H143" s="38" t="s">
        <v>824</v>
      </c>
      <c r="I143" s="38" t="s">
        <v>828</v>
      </c>
      <c r="J143" s="38" t="s">
        <v>829</v>
      </c>
      <c r="K143" s="38" t="s">
        <v>830</v>
      </c>
    </row>
    <row r="144" spans="1:11">
      <c r="A144" s="43" t="s">
        <v>1064</v>
      </c>
      <c r="B144" s="41" t="s">
        <v>68</v>
      </c>
      <c r="C144" s="41" t="s">
        <v>222</v>
      </c>
      <c r="D144" s="38" t="s">
        <v>245</v>
      </c>
      <c r="E144" s="88">
        <v>2.2928000000000002</v>
      </c>
      <c r="F144" s="86">
        <v>9.23</v>
      </c>
      <c r="H144" s="38" t="s">
        <v>824</v>
      </c>
      <c r="I144" s="38" t="s">
        <v>828</v>
      </c>
      <c r="J144" s="38" t="s">
        <v>829</v>
      </c>
      <c r="K144" s="38" t="s">
        <v>830</v>
      </c>
    </row>
    <row r="145" spans="1:11">
      <c r="A145" s="43" t="s">
        <v>1065</v>
      </c>
      <c r="B145" s="41" t="s">
        <v>69</v>
      </c>
      <c r="C145" s="41" t="s">
        <v>218</v>
      </c>
      <c r="D145" s="38" t="s">
        <v>120</v>
      </c>
      <c r="E145" s="88">
        <v>0.66180000000000005</v>
      </c>
      <c r="F145" s="86">
        <v>3.84</v>
      </c>
      <c r="H145" s="38" t="s">
        <v>824</v>
      </c>
      <c r="I145" s="38" t="s">
        <v>828</v>
      </c>
      <c r="J145" s="38" t="s">
        <v>831</v>
      </c>
      <c r="K145" s="38" t="s">
        <v>832</v>
      </c>
    </row>
    <row r="146" spans="1:11">
      <c r="A146" s="43" t="s">
        <v>1066</v>
      </c>
      <c r="B146" s="41" t="s">
        <v>69</v>
      </c>
      <c r="C146" s="41" t="s">
        <v>220</v>
      </c>
      <c r="D146" s="38" t="s">
        <v>120</v>
      </c>
      <c r="E146" s="88">
        <v>0.99360000000000004</v>
      </c>
      <c r="F146" s="86">
        <v>8.61</v>
      </c>
      <c r="H146" s="38" t="s">
        <v>824</v>
      </c>
      <c r="I146" s="38" t="s">
        <v>828</v>
      </c>
      <c r="J146" s="38" t="s">
        <v>831</v>
      </c>
      <c r="K146" s="38" t="s">
        <v>832</v>
      </c>
    </row>
    <row r="147" spans="1:11">
      <c r="A147" s="43" t="s">
        <v>1067</v>
      </c>
      <c r="B147" s="41" t="s">
        <v>69</v>
      </c>
      <c r="C147" s="41" t="s">
        <v>221</v>
      </c>
      <c r="D147" s="38" t="s">
        <v>120</v>
      </c>
      <c r="E147" s="88">
        <v>1.3904000000000001</v>
      </c>
      <c r="F147" s="86">
        <v>11.94</v>
      </c>
      <c r="H147" s="38" t="s">
        <v>824</v>
      </c>
      <c r="I147" s="38" t="s">
        <v>828</v>
      </c>
      <c r="J147" s="38" t="s">
        <v>831</v>
      </c>
      <c r="K147" s="38" t="s">
        <v>832</v>
      </c>
    </row>
    <row r="148" spans="1:11">
      <c r="A148" s="43" t="s">
        <v>1068</v>
      </c>
      <c r="B148" s="41" t="s">
        <v>69</v>
      </c>
      <c r="C148" s="41" t="s">
        <v>222</v>
      </c>
      <c r="D148" s="38" t="s">
        <v>120</v>
      </c>
      <c r="E148" s="88">
        <v>1.8964000000000001</v>
      </c>
      <c r="F148" s="86">
        <v>13.87</v>
      </c>
      <c r="H148" s="38" t="s">
        <v>824</v>
      </c>
      <c r="I148" s="38" t="s">
        <v>828</v>
      </c>
      <c r="J148" s="38" t="s">
        <v>831</v>
      </c>
      <c r="K148" s="38" t="s">
        <v>832</v>
      </c>
    </row>
    <row r="149" spans="1:11">
      <c r="A149" s="43" t="s">
        <v>1069</v>
      </c>
      <c r="B149" s="41" t="s">
        <v>121</v>
      </c>
      <c r="C149" s="41" t="s">
        <v>218</v>
      </c>
      <c r="D149" s="38" t="s">
        <v>246</v>
      </c>
      <c r="E149" s="88">
        <v>0.52580000000000005</v>
      </c>
      <c r="F149" s="86">
        <v>3.76</v>
      </c>
      <c r="H149" s="38" t="s">
        <v>824</v>
      </c>
      <c r="I149" s="38" t="s">
        <v>828</v>
      </c>
      <c r="J149" s="38" t="s">
        <v>831</v>
      </c>
      <c r="K149" s="38" t="s">
        <v>832</v>
      </c>
    </row>
    <row r="150" spans="1:11">
      <c r="A150" s="43" t="s">
        <v>1070</v>
      </c>
      <c r="B150" s="41" t="s">
        <v>121</v>
      </c>
      <c r="C150" s="41" t="s">
        <v>220</v>
      </c>
      <c r="D150" s="38" t="s">
        <v>246</v>
      </c>
      <c r="E150" s="88">
        <v>0.85609999999999997</v>
      </c>
      <c r="F150" s="86">
        <v>6</v>
      </c>
      <c r="H150" s="38" t="s">
        <v>824</v>
      </c>
      <c r="I150" s="38" t="s">
        <v>828</v>
      </c>
      <c r="J150" s="38" t="s">
        <v>831</v>
      </c>
      <c r="K150" s="38" t="s">
        <v>832</v>
      </c>
    </row>
    <row r="151" spans="1:11">
      <c r="A151" s="43" t="s">
        <v>1071</v>
      </c>
      <c r="B151" s="41" t="s">
        <v>121</v>
      </c>
      <c r="C151" s="41" t="s">
        <v>221</v>
      </c>
      <c r="D151" s="38" t="s">
        <v>246</v>
      </c>
      <c r="E151" s="88">
        <v>1.1941999999999999</v>
      </c>
      <c r="F151" s="86">
        <v>7.81</v>
      </c>
      <c r="H151" s="38" t="s">
        <v>824</v>
      </c>
      <c r="I151" s="38" t="s">
        <v>828</v>
      </c>
      <c r="J151" s="38" t="s">
        <v>831</v>
      </c>
      <c r="K151" s="38" t="s">
        <v>832</v>
      </c>
    </row>
    <row r="152" spans="1:11">
      <c r="A152" s="43" t="s">
        <v>1072</v>
      </c>
      <c r="B152" s="41" t="s">
        <v>121</v>
      </c>
      <c r="C152" s="41" t="s">
        <v>222</v>
      </c>
      <c r="D152" s="38" t="s">
        <v>246</v>
      </c>
      <c r="E152" s="88">
        <v>2.0407000000000002</v>
      </c>
      <c r="F152" s="86">
        <v>8.44</v>
      </c>
      <c r="H152" s="38" t="s">
        <v>824</v>
      </c>
      <c r="I152" s="38" t="s">
        <v>828</v>
      </c>
      <c r="J152" s="38" t="s">
        <v>831</v>
      </c>
      <c r="K152" s="38" t="s">
        <v>832</v>
      </c>
    </row>
    <row r="153" spans="1:11">
      <c r="A153" s="43" t="s">
        <v>1073</v>
      </c>
      <c r="B153" s="41" t="s">
        <v>1074</v>
      </c>
      <c r="C153" s="41" t="s">
        <v>218</v>
      </c>
      <c r="D153" s="38" t="s">
        <v>1075</v>
      </c>
      <c r="E153" s="88">
        <v>0.53169999999999995</v>
      </c>
      <c r="F153" s="86">
        <v>1.59</v>
      </c>
      <c r="H153" s="38" t="s">
        <v>824</v>
      </c>
      <c r="I153" s="38" t="s">
        <v>828</v>
      </c>
      <c r="J153" s="38" t="s">
        <v>829</v>
      </c>
      <c r="K153" s="38" t="s">
        <v>830</v>
      </c>
    </row>
    <row r="154" spans="1:11">
      <c r="A154" s="43" t="s">
        <v>1076</v>
      </c>
      <c r="B154" s="41" t="s">
        <v>1074</v>
      </c>
      <c r="C154" s="41" t="s">
        <v>220</v>
      </c>
      <c r="D154" s="38" t="s">
        <v>1075</v>
      </c>
      <c r="E154" s="88">
        <v>0.80410000000000004</v>
      </c>
      <c r="F154" s="86">
        <v>2.5299999999999998</v>
      </c>
      <c r="H154" s="38" t="s">
        <v>824</v>
      </c>
      <c r="I154" s="38" t="s">
        <v>828</v>
      </c>
      <c r="J154" s="38" t="s">
        <v>829</v>
      </c>
      <c r="K154" s="38" t="s">
        <v>830</v>
      </c>
    </row>
    <row r="155" spans="1:11">
      <c r="A155" s="43" t="s">
        <v>1077</v>
      </c>
      <c r="B155" s="41" t="s">
        <v>1074</v>
      </c>
      <c r="C155" s="41" t="s">
        <v>221</v>
      </c>
      <c r="D155" s="38" t="s">
        <v>1075</v>
      </c>
      <c r="E155" s="88">
        <v>1.1742999999999999</v>
      </c>
      <c r="F155" s="86">
        <v>4.6100000000000003</v>
      </c>
      <c r="H155" s="38" t="s">
        <v>824</v>
      </c>
      <c r="I155" s="38" t="s">
        <v>828</v>
      </c>
      <c r="J155" s="38" t="s">
        <v>829</v>
      </c>
      <c r="K155" s="38" t="s">
        <v>830</v>
      </c>
    </row>
    <row r="156" spans="1:11">
      <c r="A156" s="43" t="s">
        <v>1078</v>
      </c>
      <c r="B156" s="41" t="s">
        <v>1074</v>
      </c>
      <c r="C156" s="41" t="s">
        <v>222</v>
      </c>
      <c r="D156" s="38" t="s">
        <v>1075</v>
      </c>
      <c r="E156" s="88">
        <v>2.1208</v>
      </c>
      <c r="F156" s="86">
        <v>9.1999999999999993</v>
      </c>
      <c r="H156" s="38" t="s">
        <v>824</v>
      </c>
      <c r="I156" s="38" t="s">
        <v>828</v>
      </c>
      <c r="J156" s="38" t="s">
        <v>829</v>
      </c>
      <c r="K156" s="38" t="s">
        <v>830</v>
      </c>
    </row>
    <row r="157" spans="1:11">
      <c r="A157" s="43" t="s">
        <v>1079</v>
      </c>
      <c r="B157" s="41" t="s">
        <v>70</v>
      </c>
      <c r="C157" s="41" t="s">
        <v>218</v>
      </c>
      <c r="D157" s="38" t="s">
        <v>122</v>
      </c>
      <c r="E157" s="88">
        <v>0.83009999999999995</v>
      </c>
      <c r="F157" s="86">
        <v>2.13</v>
      </c>
      <c r="H157" s="38" t="s">
        <v>835</v>
      </c>
      <c r="I157" s="38" t="s">
        <v>836</v>
      </c>
      <c r="J157" s="38" t="s">
        <v>837</v>
      </c>
      <c r="K157" s="38" t="s">
        <v>838</v>
      </c>
    </row>
    <row r="158" spans="1:11">
      <c r="A158" s="43" t="s">
        <v>1080</v>
      </c>
      <c r="B158" s="41" t="s">
        <v>70</v>
      </c>
      <c r="C158" s="41" t="s">
        <v>220</v>
      </c>
      <c r="D158" s="38" t="s">
        <v>122</v>
      </c>
      <c r="E158" s="88">
        <v>1.1487000000000001</v>
      </c>
      <c r="F158" s="86">
        <v>3.48</v>
      </c>
      <c r="H158" s="38" t="s">
        <v>835</v>
      </c>
      <c r="I158" s="38" t="s">
        <v>836</v>
      </c>
      <c r="J158" s="38" t="s">
        <v>837</v>
      </c>
      <c r="K158" s="38" t="s">
        <v>838</v>
      </c>
    </row>
    <row r="159" spans="1:11">
      <c r="A159" s="43" t="s">
        <v>1081</v>
      </c>
      <c r="B159" s="41" t="s">
        <v>70</v>
      </c>
      <c r="C159" s="41" t="s">
        <v>221</v>
      </c>
      <c r="D159" s="38" t="s">
        <v>122</v>
      </c>
      <c r="E159" s="88">
        <v>1.6541999999999999</v>
      </c>
      <c r="F159" s="86">
        <v>6.26</v>
      </c>
      <c r="H159" s="38" t="s">
        <v>835</v>
      </c>
      <c r="I159" s="38" t="s">
        <v>836</v>
      </c>
      <c r="J159" s="38" t="s">
        <v>837</v>
      </c>
      <c r="K159" s="38" t="s">
        <v>838</v>
      </c>
    </row>
    <row r="160" spans="1:11">
      <c r="A160" s="43" t="s">
        <v>1082</v>
      </c>
      <c r="B160" s="41" t="s">
        <v>70</v>
      </c>
      <c r="C160" s="41" t="s">
        <v>222</v>
      </c>
      <c r="D160" s="38" t="s">
        <v>122</v>
      </c>
      <c r="E160" s="88">
        <v>3.2553000000000001</v>
      </c>
      <c r="F160" s="86">
        <v>14.9</v>
      </c>
      <c r="H160" s="38" t="s">
        <v>835</v>
      </c>
      <c r="I160" s="38" t="s">
        <v>836</v>
      </c>
      <c r="J160" s="38" t="s">
        <v>837</v>
      </c>
      <c r="K160" s="38" t="s">
        <v>838</v>
      </c>
    </row>
    <row r="161" spans="1:11">
      <c r="A161" s="43" t="s">
        <v>1083</v>
      </c>
      <c r="B161" s="41" t="s">
        <v>71</v>
      </c>
      <c r="C161" s="41" t="s">
        <v>218</v>
      </c>
      <c r="D161" s="38" t="s">
        <v>123</v>
      </c>
      <c r="E161" s="88">
        <v>0.50549999999999995</v>
      </c>
      <c r="F161" s="86">
        <v>2.27</v>
      </c>
      <c r="H161" s="38" t="s">
        <v>835</v>
      </c>
      <c r="I161" s="38" t="s">
        <v>836</v>
      </c>
      <c r="J161" s="38" t="s">
        <v>837</v>
      </c>
      <c r="K161" s="38" t="s">
        <v>838</v>
      </c>
    </row>
    <row r="162" spans="1:11">
      <c r="A162" s="43" t="s">
        <v>1084</v>
      </c>
      <c r="B162" s="41" t="s">
        <v>71</v>
      </c>
      <c r="C162" s="41" t="s">
        <v>220</v>
      </c>
      <c r="D162" s="38" t="s">
        <v>123</v>
      </c>
      <c r="E162" s="88">
        <v>0.67700000000000005</v>
      </c>
      <c r="F162" s="86">
        <v>3.18</v>
      </c>
      <c r="H162" s="38" t="s">
        <v>835</v>
      </c>
      <c r="I162" s="38" t="s">
        <v>836</v>
      </c>
      <c r="J162" s="38" t="s">
        <v>837</v>
      </c>
      <c r="K162" s="38" t="s">
        <v>838</v>
      </c>
    </row>
    <row r="163" spans="1:11">
      <c r="A163" s="43" t="s">
        <v>1085</v>
      </c>
      <c r="B163" s="41" t="s">
        <v>71</v>
      </c>
      <c r="C163" s="41" t="s">
        <v>221</v>
      </c>
      <c r="D163" s="38" t="s">
        <v>123</v>
      </c>
      <c r="E163" s="88">
        <v>0.95579999999999998</v>
      </c>
      <c r="F163" s="86">
        <v>5.21</v>
      </c>
      <c r="H163" s="38" t="s">
        <v>835</v>
      </c>
      <c r="I163" s="38" t="s">
        <v>836</v>
      </c>
      <c r="J163" s="38" t="s">
        <v>837</v>
      </c>
      <c r="K163" s="38" t="s">
        <v>838</v>
      </c>
    </row>
    <row r="164" spans="1:11">
      <c r="A164" s="43" t="s">
        <v>1086</v>
      </c>
      <c r="B164" s="41" t="s">
        <v>71</v>
      </c>
      <c r="C164" s="41" t="s">
        <v>222</v>
      </c>
      <c r="D164" s="38" t="s">
        <v>123</v>
      </c>
      <c r="E164" s="88">
        <v>1.7735000000000001</v>
      </c>
      <c r="F164" s="86">
        <v>10.38</v>
      </c>
      <c r="H164" s="38" t="s">
        <v>835</v>
      </c>
      <c r="I164" s="38" t="s">
        <v>836</v>
      </c>
      <c r="J164" s="38" t="s">
        <v>837</v>
      </c>
      <c r="K164" s="38" t="s">
        <v>838</v>
      </c>
    </row>
    <row r="165" spans="1:11">
      <c r="A165" s="43" t="s">
        <v>1087</v>
      </c>
      <c r="B165" s="41" t="s">
        <v>72</v>
      </c>
      <c r="C165" s="41" t="s">
        <v>218</v>
      </c>
      <c r="D165" s="38" t="s">
        <v>247</v>
      </c>
      <c r="E165" s="88">
        <v>1.4395</v>
      </c>
      <c r="F165" s="86">
        <v>2.12</v>
      </c>
      <c r="H165" s="38" t="s">
        <v>831</v>
      </c>
      <c r="I165" s="38" t="s">
        <v>839</v>
      </c>
      <c r="J165" s="38" t="s">
        <v>840</v>
      </c>
      <c r="K165" s="38" t="s">
        <v>841</v>
      </c>
    </row>
    <row r="166" spans="1:11">
      <c r="A166" s="43" t="s">
        <v>1088</v>
      </c>
      <c r="B166" s="41" t="s">
        <v>72</v>
      </c>
      <c r="C166" s="41" t="s">
        <v>220</v>
      </c>
      <c r="D166" s="38" t="s">
        <v>247</v>
      </c>
      <c r="E166" s="88">
        <v>2.0148000000000001</v>
      </c>
      <c r="F166" s="86">
        <v>3.77</v>
      </c>
      <c r="H166" s="38" t="s">
        <v>831</v>
      </c>
      <c r="I166" s="38" t="s">
        <v>839</v>
      </c>
      <c r="J166" s="38" t="s">
        <v>840</v>
      </c>
      <c r="K166" s="38" t="s">
        <v>841</v>
      </c>
    </row>
    <row r="167" spans="1:11">
      <c r="A167" s="43" t="s">
        <v>1089</v>
      </c>
      <c r="B167" s="41" t="s">
        <v>72</v>
      </c>
      <c r="C167" s="41" t="s">
        <v>221</v>
      </c>
      <c r="D167" s="38" t="s">
        <v>247</v>
      </c>
      <c r="E167" s="88">
        <v>3.7964000000000002</v>
      </c>
      <c r="F167" s="86">
        <v>8.81</v>
      </c>
      <c r="H167" s="38" t="s">
        <v>831</v>
      </c>
      <c r="I167" s="38" t="s">
        <v>839</v>
      </c>
      <c r="J167" s="38" t="s">
        <v>840</v>
      </c>
      <c r="K167" s="38" t="s">
        <v>841</v>
      </c>
    </row>
    <row r="168" spans="1:11">
      <c r="A168" s="43" t="s">
        <v>1090</v>
      </c>
      <c r="B168" s="41" t="s">
        <v>72</v>
      </c>
      <c r="C168" s="41" t="s">
        <v>222</v>
      </c>
      <c r="D168" s="38" t="s">
        <v>247</v>
      </c>
      <c r="E168" s="88">
        <v>5.7079000000000004</v>
      </c>
      <c r="F168" s="86">
        <v>17.18</v>
      </c>
      <c r="H168" s="38" t="s">
        <v>831</v>
      </c>
      <c r="I168" s="38" t="s">
        <v>839</v>
      </c>
      <c r="J168" s="38" t="s">
        <v>840</v>
      </c>
      <c r="K168" s="38" t="s">
        <v>841</v>
      </c>
    </row>
    <row r="169" spans="1:11">
      <c r="A169" s="43" t="s">
        <v>1091</v>
      </c>
      <c r="B169" s="41" t="s">
        <v>73</v>
      </c>
      <c r="C169" s="41" t="s">
        <v>218</v>
      </c>
      <c r="D169" s="38" t="s">
        <v>248</v>
      </c>
      <c r="E169" s="88">
        <v>1.4797</v>
      </c>
      <c r="F169" s="86">
        <v>2.81</v>
      </c>
      <c r="H169" s="38" t="s">
        <v>831</v>
      </c>
      <c r="I169" s="38" t="s">
        <v>839</v>
      </c>
      <c r="J169" s="38" t="s">
        <v>842</v>
      </c>
      <c r="K169" s="38" t="s">
        <v>843</v>
      </c>
    </row>
    <row r="170" spans="1:11">
      <c r="A170" s="43" t="s">
        <v>1092</v>
      </c>
      <c r="B170" s="41" t="s">
        <v>73</v>
      </c>
      <c r="C170" s="41" t="s">
        <v>220</v>
      </c>
      <c r="D170" s="38" t="s">
        <v>248</v>
      </c>
      <c r="E170" s="88">
        <v>2.4013</v>
      </c>
      <c r="F170" s="86">
        <v>5.98</v>
      </c>
      <c r="H170" s="38" t="s">
        <v>831</v>
      </c>
      <c r="I170" s="38" t="s">
        <v>839</v>
      </c>
      <c r="J170" s="38" t="s">
        <v>842</v>
      </c>
      <c r="K170" s="38" t="s">
        <v>843</v>
      </c>
    </row>
    <row r="171" spans="1:11">
      <c r="A171" s="43" t="s">
        <v>1093</v>
      </c>
      <c r="B171" s="41" t="s">
        <v>73</v>
      </c>
      <c r="C171" s="41" t="s">
        <v>221</v>
      </c>
      <c r="D171" s="38" t="s">
        <v>248</v>
      </c>
      <c r="E171" s="88">
        <v>3.8611</v>
      </c>
      <c r="F171" s="86">
        <v>11.44</v>
      </c>
      <c r="H171" s="38" t="s">
        <v>831</v>
      </c>
      <c r="I171" s="38" t="s">
        <v>839</v>
      </c>
      <c r="J171" s="38" t="s">
        <v>842</v>
      </c>
      <c r="K171" s="38" t="s">
        <v>843</v>
      </c>
    </row>
    <row r="172" spans="1:11">
      <c r="A172" s="43" t="s">
        <v>1094</v>
      </c>
      <c r="B172" s="41" t="s">
        <v>73</v>
      </c>
      <c r="C172" s="41" t="s">
        <v>222</v>
      </c>
      <c r="D172" s="38" t="s">
        <v>248</v>
      </c>
      <c r="E172" s="88">
        <v>6.0998000000000001</v>
      </c>
      <c r="F172" s="86">
        <v>20.76</v>
      </c>
      <c r="H172" s="38" t="s">
        <v>831</v>
      </c>
      <c r="I172" s="38" t="s">
        <v>839</v>
      </c>
      <c r="J172" s="38" t="s">
        <v>842</v>
      </c>
      <c r="K172" s="38" t="s">
        <v>843</v>
      </c>
    </row>
    <row r="173" spans="1:11">
      <c r="A173" s="43" t="s">
        <v>1095</v>
      </c>
      <c r="B173" s="41" t="s">
        <v>74</v>
      </c>
      <c r="C173" s="41" t="s">
        <v>218</v>
      </c>
      <c r="D173" s="38" t="s">
        <v>249</v>
      </c>
      <c r="E173" s="88">
        <v>1.2952999999999999</v>
      </c>
      <c r="F173" s="86">
        <v>1.9</v>
      </c>
      <c r="H173" s="38" t="s">
        <v>831</v>
      </c>
      <c r="I173" s="38" t="s">
        <v>839</v>
      </c>
      <c r="J173" s="38" t="s">
        <v>840</v>
      </c>
      <c r="K173" s="38" t="s">
        <v>841</v>
      </c>
    </row>
    <row r="174" spans="1:11">
      <c r="A174" s="43" t="s">
        <v>1096</v>
      </c>
      <c r="B174" s="41" t="s">
        <v>74</v>
      </c>
      <c r="C174" s="41" t="s">
        <v>220</v>
      </c>
      <c r="D174" s="38" t="s">
        <v>249</v>
      </c>
      <c r="E174" s="88">
        <v>1.6692</v>
      </c>
      <c r="F174" s="86">
        <v>2.79</v>
      </c>
      <c r="H174" s="38" t="s">
        <v>831</v>
      </c>
      <c r="I174" s="38" t="s">
        <v>839</v>
      </c>
      <c r="J174" s="38" t="s">
        <v>840</v>
      </c>
      <c r="K174" s="38" t="s">
        <v>841</v>
      </c>
    </row>
    <row r="175" spans="1:11">
      <c r="A175" s="43" t="s">
        <v>1097</v>
      </c>
      <c r="B175" s="41" t="s">
        <v>74</v>
      </c>
      <c r="C175" s="41" t="s">
        <v>221</v>
      </c>
      <c r="D175" s="38" t="s">
        <v>249</v>
      </c>
      <c r="E175" s="88">
        <v>2.8456000000000001</v>
      </c>
      <c r="F175" s="86">
        <v>7.9</v>
      </c>
      <c r="H175" s="38" t="s">
        <v>831</v>
      </c>
      <c r="I175" s="38" t="s">
        <v>839</v>
      </c>
      <c r="J175" s="38" t="s">
        <v>840</v>
      </c>
      <c r="K175" s="38" t="s">
        <v>841</v>
      </c>
    </row>
    <row r="176" spans="1:11">
      <c r="A176" s="43" t="s">
        <v>1098</v>
      </c>
      <c r="B176" s="41" t="s">
        <v>74</v>
      </c>
      <c r="C176" s="41" t="s">
        <v>222</v>
      </c>
      <c r="D176" s="38" t="s">
        <v>249</v>
      </c>
      <c r="E176" s="88">
        <v>4.9029999999999996</v>
      </c>
      <c r="F176" s="86">
        <v>16.57</v>
      </c>
      <c r="H176" s="38" t="s">
        <v>831</v>
      </c>
      <c r="I176" s="38" t="s">
        <v>839</v>
      </c>
      <c r="J176" s="38" t="s">
        <v>840</v>
      </c>
      <c r="K176" s="38" t="s">
        <v>841</v>
      </c>
    </row>
    <row r="177" spans="1:11">
      <c r="A177" s="43" t="s">
        <v>1099</v>
      </c>
      <c r="B177" s="41" t="s">
        <v>75</v>
      </c>
      <c r="C177" s="41" t="s">
        <v>218</v>
      </c>
      <c r="D177" s="38" t="s">
        <v>250</v>
      </c>
      <c r="E177" s="88">
        <v>0.82189999999999996</v>
      </c>
      <c r="F177" s="86">
        <v>1.36</v>
      </c>
      <c r="H177" s="38" t="s">
        <v>831</v>
      </c>
      <c r="I177" s="38" t="s">
        <v>839</v>
      </c>
      <c r="J177" s="38" t="s">
        <v>842</v>
      </c>
      <c r="K177" s="38" t="s">
        <v>843</v>
      </c>
    </row>
    <row r="178" spans="1:11">
      <c r="A178" s="43" t="s">
        <v>1100</v>
      </c>
      <c r="B178" s="41" t="s">
        <v>75</v>
      </c>
      <c r="C178" s="41" t="s">
        <v>220</v>
      </c>
      <c r="D178" s="38" t="s">
        <v>250</v>
      </c>
      <c r="E178" s="88">
        <v>0.98850000000000005</v>
      </c>
      <c r="F178" s="86">
        <v>1.84</v>
      </c>
      <c r="H178" s="38" t="s">
        <v>831</v>
      </c>
      <c r="I178" s="38" t="s">
        <v>839</v>
      </c>
      <c r="J178" s="38" t="s">
        <v>842</v>
      </c>
      <c r="K178" s="38" t="s">
        <v>843</v>
      </c>
    </row>
    <row r="179" spans="1:11">
      <c r="A179" s="43" t="s">
        <v>1101</v>
      </c>
      <c r="B179" s="41" t="s">
        <v>75</v>
      </c>
      <c r="C179" s="41" t="s">
        <v>221</v>
      </c>
      <c r="D179" s="38" t="s">
        <v>250</v>
      </c>
      <c r="E179" s="88">
        <v>1.4672000000000001</v>
      </c>
      <c r="F179" s="86">
        <v>3.84</v>
      </c>
      <c r="H179" s="38" t="s">
        <v>831</v>
      </c>
      <c r="I179" s="38" t="s">
        <v>839</v>
      </c>
      <c r="J179" s="38" t="s">
        <v>842</v>
      </c>
      <c r="K179" s="38" t="s">
        <v>843</v>
      </c>
    </row>
    <row r="180" spans="1:11">
      <c r="A180" s="43" t="s">
        <v>1102</v>
      </c>
      <c r="B180" s="41" t="s">
        <v>75</v>
      </c>
      <c r="C180" s="41" t="s">
        <v>222</v>
      </c>
      <c r="D180" s="38" t="s">
        <v>250</v>
      </c>
      <c r="E180" s="88">
        <v>2.1903000000000001</v>
      </c>
      <c r="F180" s="86">
        <v>9.8000000000000007</v>
      </c>
      <c r="H180" s="38" t="s">
        <v>831</v>
      </c>
      <c r="I180" s="38" t="s">
        <v>839</v>
      </c>
      <c r="J180" s="38" t="s">
        <v>842</v>
      </c>
      <c r="K180" s="38" t="s">
        <v>843</v>
      </c>
    </row>
    <row r="181" spans="1:11">
      <c r="A181" s="43" t="s">
        <v>1103</v>
      </c>
      <c r="B181" s="41" t="s">
        <v>76</v>
      </c>
      <c r="C181" s="41" t="s">
        <v>218</v>
      </c>
      <c r="D181" s="38" t="s">
        <v>251</v>
      </c>
      <c r="E181" s="88">
        <v>0.50649999999999995</v>
      </c>
      <c r="F181" s="86">
        <v>1.38</v>
      </c>
      <c r="H181" s="38" t="s">
        <v>831</v>
      </c>
      <c r="I181" s="38" t="s">
        <v>839</v>
      </c>
      <c r="J181" s="38" t="s">
        <v>842</v>
      </c>
      <c r="K181" s="38" t="s">
        <v>843</v>
      </c>
    </row>
    <row r="182" spans="1:11">
      <c r="A182" s="43" t="s">
        <v>1104</v>
      </c>
      <c r="B182" s="41" t="s">
        <v>76</v>
      </c>
      <c r="C182" s="41" t="s">
        <v>220</v>
      </c>
      <c r="D182" s="38" t="s">
        <v>251</v>
      </c>
      <c r="E182" s="88">
        <v>0.87480000000000002</v>
      </c>
      <c r="F182" s="86">
        <v>2.72</v>
      </c>
      <c r="H182" s="38" t="s">
        <v>831</v>
      </c>
      <c r="I182" s="38" t="s">
        <v>839</v>
      </c>
      <c r="J182" s="38" t="s">
        <v>842</v>
      </c>
      <c r="K182" s="38" t="s">
        <v>843</v>
      </c>
    </row>
    <row r="183" spans="1:11">
      <c r="A183" s="43" t="s">
        <v>1105</v>
      </c>
      <c r="B183" s="41" t="s">
        <v>76</v>
      </c>
      <c r="C183" s="41" t="s">
        <v>221</v>
      </c>
      <c r="D183" s="38" t="s">
        <v>251</v>
      </c>
      <c r="E183" s="88">
        <v>1.3194999999999999</v>
      </c>
      <c r="F183" s="86">
        <v>5.31</v>
      </c>
      <c r="H183" s="38" t="s">
        <v>831</v>
      </c>
      <c r="I183" s="38" t="s">
        <v>839</v>
      </c>
      <c r="J183" s="38" t="s">
        <v>842</v>
      </c>
      <c r="K183" s="38" t="s">
        <v>843</v>
      </c>
    </row>
    <row r="184" spans="1:11">
      <c r="A184" s="43" t="s">
        <v>1106</v>
      </c>
      <c r="B184" s="41" t="s">
        <v>76</v>
      </c>
      <c r="C184" s="41" t="s">
        <v>222</v>
      </c>
      <c r="D184" s="38" t="s">
        <v>251</v>
      </c>
      <c r="E184" s="88">
        <v>2.8233000000000001</v>
      </c>
      <c r="F184" s="86">
        <v>12.74</v>
      </c>
      <c r="H184" s="38" t="s">
        <v>831</v>
      </c>
      <c r="I184" s="38" t="s">
        <v>839</v>
      </c>
      <c r="J184" s="38" t="s">
        <v>842</v>
      </c>
      <c r="K184" s="38" t="s">
        <v>843</v>
      </c>
    </row>
    <row r="185" spans="1:11">
      <c r="A185" s="43" t="s">
        <v>1107</v>
      </c>
      <c r="B185" s="41" t="s">
        <v>77</v>
      </c>
      <c r="C185" s="41" t="s">
        <v>218</v>
      </c>
      <c r="D185" s="38" t="s">
        <v>723</v>
      </c>
      <c r="E185" s="88">
        <v>0.79220000000000002</v>
      </c>
      <c r="F185" s="86">
        <v>2.52</v>
      </c>
      <c r="H185" s="38" t="s">
        <v>831</v>
      </c>
      <c r="I185" s="38" t="s">
        <v>839</v>
      </c>
      <c r="J185" s="38" t="s">
        <v>842</v>
      </c>
      <c r="K185" s="38" t="s">
        <v>843</v>
      </c>
    </row>
    <row r="186" spans="1:11">
      <c r="A186" s="43" t="s">
        <v>1108</v>
      </c>
      <c r="B186" s="41" t="s">
        <v>77</v>
      </c>
      <c r="C186" s="41" t="s">
        <v>220</v>
      </c>
      <c r="D186" s="38" t="s">
        <v>723</v>
      </c>
      <c r="E186" s="88">
        <v>1.2699</v>
      </c>
      <c r="F186" s="86">
        <v>4.25</v>
      </c>
      <c r="H186" s="38" t="s">
        <v>831</v>
      </c>
      <c r="I186" s="38" t="s">
        <v>839</v>
      </c>
      <c r="J186" s="38" t="s">
        <v>842</v>
      </c>
      <c r="K186" s="38" t="s">
        <v>843</v>
      </c>
    </row>
    <row r="187" spans="1:11">
      <c r="A187" s="43" t="s">
        <v>1109</v>
      </c>
      <c r="B187" s="41" t="s">
        <v>77</v>
      </c>
      <c r="C187" s="41" t="s">
        <v>221</v>
      </c>
      <c r="D187" s="38" t="s">
        <v>723</v>
      </c>
      <c r="E187" s="88">
        <v>2.0668000000000002</v>
      </c>
      <c r="F187" s="86">
        <v>8.74</v>
      </c>
      <c r="H187" s="38" t="s">
        <v>831</v>
      </c>
      <c r="I187" s="38" t="s">
        <v>839</v>
      </c>
      <c r="J187" s="38" t="s">
        <v>842</v>
      </c>
      <c r="K187" s="38" t="s">
        <v>843</v>
      </c>
    </row>
    <row r="188" spans="1:11">
      <c r="A188" s="43" t="s">
        <v>1110</v>
      </c>
      <c r="B188" s="41" t="s">
        <v>77</v>
      </c>
      <c r="C188" s="41" t="s">
        <v>222</v>
      </c>
      <c r="D188" s="38" t="s">
        <v>723</v>
      </c>
      <c r="E188" s="88">
        <v>3.4369999999999998</v>
      </c>
      <c r="F188" s="86">
        <v>15.31</v>
      </c>
      <c r="H188" s="38" t="s">
        <v>831</v>
      </c>
      <c r="I188" s="38" t="s">
        <v>839</v>
      </c>
      <c r="J188" s="38" t="s">
        <v>842</v>
      </c>
      <c r="K188" s="38" t="s">
        <v>843</v>
      </c>
    </row>
    <row r="189" spans="1:11">
      <c r="A189" s="43" t="s">
        <v>1111</v>
      </c>
      <c r="B189" s="41" t="s">
        <v>252</v>
      </c>
      <c r="C189" s="41" t="s">
        <v>218</v>
      </c>
      <c r="D189" s="38" t="s">
        <v>253</v>
      </c>
      <c r="E189" s="88">
        <v>0.6835</v>
      </c>
      <c r="F189" s="86">
        <v>2.25</v>
      </c>
      <c r="H189" s="38" t="s">
        <v>831</v>
      </c>
      <c r="I189" s="38" t="s">
        <v>839</v>
      </c>
      <c r="J189" s="38" t="s">
        <v>833</v>
      </c>
      <c r="K189" s="38" t="s">
        <v>834</v>
      </c>
    </row>
    <row r="190" spans="1:11">
      <c r="A190" s="43" t="s">
        <v>1112</v>
      </c>
      <c r="B190" s="41" t="s">
        <v>252</v>
      </c>
      <c r="C190" s="41" t="s">
        <v>220</v>
      </c>
      <c r="D190" s="38" t="s">
        <v>253</v>
      </c>
      <c r="E190" s="88">
        <v>0.72650000000000003</v>
      </c>
      <c r="F190" s="86">
        <v>3.81</v>
      </c>
      <c r="H190" s="38" t="s">
        <v>831</v>
      </c>
      <c r="I190" s="38" t="s">
        <v>839</v>
      </c>
      <c r="J190" s="38" t="s">
        <v>833</v>
      </c>
      <c r="K190" s="38" t="s">
        <v>834</v>
      </c>
    </row>
    <row r="191" spans="1:11">
      <c r="A191" s="43" t="s">
        <v>1113</v>
      </c>
      <c r="B191" s="41" t="s">
        <v>252</v>
      </c>
      <c r="C191" s="41" t="s">
        <v>221</v>
      </c>
      <c r="D191" s="38" t="s">
        <v>253</v>
      </c>
      <c r="E191" s="88">
        <v>1.2162999999999999</v>
      </c>
      <c r="F191" s="86">
        <v>7.12</v>
      </c>
      <c r="H191" s="38" t="s">
        <v>831</v>
      </c>
      <c r="I191" s="38" t="s">
        <v>839</v>
      </c>
      <c r="J191" s="38" t="s">
        <v>833</v>
      </c>
      <c r="K191" s="38" t="s">
        <v>834</v>
      </c>
    </row>
    <row r="192" spans="1:11">
      <c r="A192" s="43" t="s">
        <v>1114</v>
      </c>
      <c r="B192" s="41" t="s">
        <v>252</v>
      </c>
      <c r="C192" s="41" t="s">
        <v>222</v>
      </c>
      <c r="D192" s="38" t="s">
        <v>253</v>
      </c>
      <c r="E192" s="88">
        <v>2.0931000000000002</v>
      </c>
      <c r="F192" s="86">
        <v>12.34</v>
      </c>
      <c r="H192" s="38" t="s">
        <v>831</v>
      </c>
      <c r="I192" s="38" t="s">
        <v>839</v>
      </c>
      <c r="J192" s="38" t="s">
        <v>833</v>
      </c>
      <c r="K192" s="38" t="s">
        <v>834</v>
      </c>
    </row>
    <row r="193" spans="1:11">
      <c r="A193" s="43" t="s">
        <v>1115</v>
      </c>
      <c r="B193" s="41" t="s">
        <v>254</v>
      </c>
      <c r="C193" s="41" t="s">
        <v>218</v>
      </c>
      <c r="D193" s="38" t="s">
        <v>255</v>
      </c>
      <c r="E193" s="88">
        <v>0.55520000000000003</v>
      </c>
      <c r="F193" s="86">
        <v>1.93</v>
      </c>
      <c r="H193" s="38" t="s">
        <v>831</v>
      </c>
      <c r="I193" s="38" t="s">
        <v>839</v>
      </c>
      <c r="J193" s="38" t="s">
        <v>842</v>
      </c>
      <c r="K193" s="38" t="s">
        <v>843</v>
      </c>
    </row>
    <row r="194" spans="1:11">
      <c r="A194" s="43" t="s">
        <v>1116</v>
      </c>
      <c r="B194" s="41" t="s">
        <v>254</v>
      </c>
      <c r="C194" s="41" t="s">
        <v>220</v>
      </c>
      <c r="D194" s="38" t="s">
        <v>255</v>
      </c>
      <c r="E194" s="88">
        <v>0.63470000000000004</v>
      </c>
      <c r="F194" s="86">
        <v>2.4900000000000002</v>
      </c>
      <c r="H194" s="38" t="s">
        <v>831</v>
      </c>
      <c r="I194" s="38" t="s">
        <v>839</v>
      </c>
      <c r="J194" s="38" t="s">
        <v>842</v>
      </c>
      <c r="K194" s="38" t="s">
        <v>843</v>
      </c>
    </row>
    <row r="195" spans="1:11">
      <c r="A195" s="43" t="s">
        <v>1117</v>
      </c>
      <c r="B195" s="41" t="s">
        <v>254</v>
      </c>
      <c r="C195" s="41" t="s">
        <v>221</v>
      </c>
      <c r="D195" s="38" t="s">
        <v>255</v>
      </c>
      <c r="E195" s="88">
        <v>0.82440000000000002</v>
      </c>
      <c r="F195" s="86">
        <v>3.78</v>
      </c>
      <c r="H195" s="38" t="s">
        <v>831</v>
      </c>
      <c r="I195" s="38" t="s">
        <v>839</v>
      </c>
      <c r="J195" s="38" t="s">
        <v>842</v>
      </c>
      <c r="K195" s="38" t="s">
        <v>843</v>
      </c>
    </row>
    <row r="196" spans="1:11">
      <c r="A196" s="43" t="s">
        <v>1118</v>
      </c>
      <c r="B196" s="41" t="s">
        <v>254</v>
      </c>
      <c r="C196" s="41" t="s">
        <v>222</v>
      </c>
      <c r="D196" s="38" t="s">
        <v>255</v>
      </c>
      <c r="E196" s="88">
        <v>1.4048</v>
      </c>
      <c r="F196" s="86">
        <v>7.31</v>
      </c>
      <c r="H196" s="38" t="s">
        <v>831</v>
      </c>
      <c r="I196" s="38" t="s">
        <v>839</v>
      </c>
      <c r="J196" s="38" t="s">
        <v>842</v>
      </c>
      <c r="K196" s="38" t="s">
        <v>843</v>
      </c>
    </row>
    <row r="197" spans="1:11">
      <c r="A197" s="43" t="s">
        <v>1119</v>
      </c>
      <c r="B197" s="41" t="s">
        <v>256</v>
      </c>
      <c r="C197" s="41" t="s">
        <v>218</v>
      </c>
      <c r="D197" s="38" t="s">
        <v>124</v>
      </c>
      <c r="E197" s="88">
        <v>0.30809999999999998</v>
      </c>
      <c r="F197" s="86">
        <v>1.78</v>
      </c>
      <c r="H197" s="38" t="s">
        <v>831</v>
      </c>
      <c r="I197" s="38" t="s">
        <v>839</v>
      </c>
      <c r="J197" s="38" t="s">
        <v>824</v>
      </c>
      <c r="K197" s="38" t="s">
        <v>825</v>
      </c>
    </row>
    <row r="198" spans="1:11">
      <c r="A198" s="43" t="s">
        <v>1120</v>
      </c>
      <c r="B198" s="41" t="s">
        <v>256</v>
      </c>
      <c r="C198" s="41" t="s">
        <v>220</v>
      </c>
      <c r="D198" s="38" t="s">
        <v>124</v>
      </c>
      <c r="E198" s="88">
        <v>0.4708</v>
      </c>
      <c r="F198" s="86">
        <v>2.61</v>
      </c>
      <c r="H198" s="38" t="s">
        <v>831</v>
      </c>
      <c r="I198" s="38" t="s">
        <v>839</v>
      </c>
      <c r="J198" s="38" t="s">
        <v>824</v>
      </c>
      <c r="K198" s="38" t="s">
        <v>825</v>
      </c>
    </row>
    <row r="199" spans="1:11">
      <c r="A199" s="43" t="s">
        <v>1121</v>
      </c>
      <c r="B199" s="41" t="s">
        <v>256</v>
      </c>
      <c r="C199" s="41" t="s">
        <v>221</v>
      </c>
      <c r="D199" s="38" t="s">
        <v>124</v>
      </c>
      <c r="E199" s="88">
        <v>0.73640000000000005</v>
      </c>
      <c r="F199" s="86">
        <v>4.05</v>
      </c>
      <c r="H199" s="38" t="s">
        <v>831</v>
      </c>
      <c r="I199" s="38" t="s">
        <v>839</v>
      </c>
      <c r="J199" s="38" t="s">
        <v>824</v>
      </c>
      <c r="K199" s="38" t="s">
        <v>825</v>
      </c>
    </row>
    <row r="200" spans="1:11">
      <c r="A200" s="43" t="s">
        <v>1122</v>
      </c>
      <c r="B200" s="41" t="s">
        <v>256</v>
      </c>
      <c r="C200" s="41" t="s">
        <v>222</v>
      </c>
      <c r="D200" s="38" t="s">
        <v>124</v>
      </c>
      <c r="E200" s="88">
        <v>1.3927</v>
      </c>
      <c r="F200" s="86">
        <v>7.27</v>
      </c>
      <c r="H200" s="38" t="s">
        <v>831</v>
      </c>
      <c r="I200" s="38" t="s">
        <v>839</v>
      </c>
      <c r="J200" s="38" t="s">
        <v>824</v>
      </c>
      <c r="K200" s="38" t="s">
        <v>825</v>
      </c>
    </row>
    <row r="201" spans="1:11">
      <c r="A201" s="43" t="s">
        <v>1123</v>
      </c>
      <c r="B201" s="41" t="s">
        <v>257</v>
      </c>
      <c r="C201" s="41" t="s">
        <v>218</v>
      </c>
      <c r="D201" s="38" t="s">
        <v>125</v>
      </c>
      <c r="E201" s="88">
        <v>0.38690000000000002</v>
      </c>
      <c r="F201" s="86">
        <v>2.09</v>
      </c>
      <c r="H201" s="38" t="s">
        <v>831</v>
      </c>
      <c r="I201" s="38" t="s">
        <v>839</v>
      </c>
      <c r="J201" s="38" t="s">
        <v>844</v>
      </c>
      <c r="K201" s="38" t="s">
        <v>845</v>
      </c>
    </row>
    <row r="202" spans="1:11">
      <c r="A202" s="43" t="s">
        <v>1124</v>
      </c>
      <c r="B202" s="41" t="s">
        <v>257</v>
      </c>
      <c r="C202" s="41" t="s">
        <v>220</v>
      </c>
      <c r="D202" s="38" t="s">
        <v>125</v>
      </c>
      <c r="E202" s="88">
        <v>0.52349999999999997</v>
      </c>
      <c r="F202" s="86">
        <v>2.76</v>
      </c>
      <c r="H202" s="38" t="s">
        <v>831</v>
      </c>
      <c r="I202" s="38" t="s">
        <v>839</v>
      </c>
      <c r="J202" s="38" t="s">
        <v>844</v>
      </c>
      <c r="K202" s="38" t="s">
        <v>845</v>
      </c>
    </row>
    <row r="203" spans="1:11">
      <c r="A203" s="43" t="s">
        <v>1125</v>
      </c>
      <c r="B203" s="41" t="s">
        <v>257</v>
      </c>
      <c r="C203" s="41" t="s">
        <v>221</v>
      </c>
      <c r="D203" s="38" t="s">
        <v>125</v>
      </c>
      <c r="E203" s="88">
        <v>0.86150000000000004</v>
      </c>
      <c r="F203" s="86">
        <v>4.47</v>
      </c>
      <c r="H203" s="38" t="s">
        <v>831</v>
      </c>
      <c r="I203" s="38" t="s">
        <v>839</v>
      </c>
      <c r="J203" s="38" t="s">
        <v>844</v>
      </c>
      <c r="K203" s="38" t="s">
        <v>845</v>
      </c>
    </row>
    <row r="204" spans="1:11">
      <c r="A204" s="43" t="s">
        <v>1126</v>
      </c>
      <c r="B204" s="41" t="s">
        <v>257</v>
      </c>
      <c r="C204" s="41" t="s">
        <v>222</v>
      </c>
      <c r="D204" s="38" t="s">
        <v>125</v>
      </c>
      <c r="E204" s="88">
        <v>1.641</v>
      </c>
      <c r="F204" s="86">
        <v>9</v>
      </c>
      <c r="H204" s="38" t="s">
        <v>831</v>
      </c>
      <c r="I204" s="38" t="s">
        <v>839</v>
      </c>
      <c r="J204" s="38" t="s">
        <v>844</v>
      </c>
      <c r="K204" s="38" t="s">
        <v>845</v>
      </c>
    </row>
    <row r="205" spans="1:11">
      <c r="A205" s="43" t="s">
        <v>1127</v>
      </c>
      <c r="B205" s="41" t="s">
        <v>258</v>
      </c>
      <c r="C205" s="41" t="s">
        <v>218</v>
      </c>
      <c r="D205" s="38" t="s">
        <v>259</v>
      </c>
      <c r="E205" s="88">
        <v>0.43880000000000002</v>
      </c>
      <c r="F205" s="86">
        <v>2.25</v>
      </c>
      <c r="H205" s="38" t="s">
        <v>831</v>
      </c>
      <c r="I205" s="38" t="s">
        <v>839</v>
      </c>
      <c r="J205" s="38" t="s">
        <v>842</v>
      </c>
      <c r="K205" s="38" t="s">
        <v>843</v>
      </c>
    </row>
    <row r="206" spans="1:11">
      <c r="A206" s="43" t="s">
        <v>1128</v>
      </c>
      <c r="B206" s="41" t="s">
        <v>258</v>
      </c>
      <c r="C206" s="41" t="s">
        <v>220</v>
      </c>
      <c r="D206" s="38" t="s">
        <v>259</v>
      </c>
      <c r="E206" s="88">
        <v>0.61609999999999998</v>
      </c>
      <c r="F206" s="86">
        <v>2.87</v>
      </c>
      <c r="H206" s="38" t="s">
        <v>831</v>
      </c>
      <c r="I206" s="38" t="s">
        <v>839</v>
      </c>
      <c r="J206" s="38" t="s">
        <v>842</v>
      </c>
      <c r="K206" s="38" t="s">
        <v>843</v>
      </c>
    </row>
    <row r="207" spans="1:11">
      <c r="A207" s="43" t="s">
        <v>1129</v>
      </c>
      <c r="B207" s="41" t="s">
        <v>258</v>
      </c>
      <c r="C207" s="41" t="s">
        <v>221</v>
      </c>
      <c r="D207" s="38" t="s">
        <v>259</v>
      </c>
      <c r="E207" s="88">
        <v>0.98760000000000003</v>
      </c>
      <c r="F207" s="86">
        <v>4.95</v>
      </c>
      <c r="H207" s="38" t="s">
        <v>831</v>
      </c>
      <c r="I207" s="38" t="s">
        <v>839</v>
      </c>
      <c r="J207" s="38" t="s">
        <v>842</v>
      </c>
      <c r="K207" s="38" t="s">
        <v>843</v>
      </c>
    </row>
    <row r="208" spans="1:11">
      <c r="A208" s="43" t="s">
        <v>1130</v>
      </c>
      <c r="B208" s="41" t="s">
        <v>258</v>
      </c>
      <c r="C208" s="41" t="s">
        <v>222</v>
      </c>
      <c r="D208" s="38" t="s">
        <v>259</v>
      </c>
      <c r="E208" s="88">
        <v>1.9147000000000001</v>
      </c>
      <c r="F208" s="86">
        <v>9.89</v>
      </c>
      <c r="H208" s="38" t="s">
        <v>831</v>
      </c>
      <c r="I208" s="38" t="s">
        <v>839</v>
      </c>
      <c r="J208" s="38" t="s">
        <v>842</v>
      </c>
      <c r="K208" s="38" t="s">
        <v>843</v>
      </c>
    </row>
    <row r="209" spans="1:11">
      <c r="A209" s="43" t="s">
        <v>1131</v>
      </c>
      <c r="B209" s="41" t="s">
        <v>260</v>
      </c>
      <c r="C209" s="41" t="s">
        <v>218</v>
      </c>
      <c r="D209" s="38" t="s">
        <v>261</v>
      </c>
      <c r="E209" s="88">
        <v>1.8355999999999999</v>
      </c>
      <c r="F209" s="86">
        <v>3.16</v>
      </c>
      <c r="H209" s="38" t="s">
        <v>833</v>
      </c>
      <c r="I209" s="38" t="s">
        <v>846</v>
      </c>
      <c r="J209" s="38" t="s">
        <v>847</v>
      </c>
      <c r="K209" s="38" t="s">
        <v>848</v>
      </c>
    </row>
    <row r="210" spans="1:11">
      <c r="A210" s="43" t="s">
        <v>1132</v>
      </c>
      <c r="B210" s="41" t="s">
        <v>260</v>
      </c>
      <c r="C210" s="41" t="s">
        <v>220</v>
      </c>
      <c r="D210" s="38" t="s">
        <v>261</v>
      </c>
      <c r="E210" s="88">
        <v>2.2360000000000002</v>
      </c>
      <c r="F210" s="86">
        <v>4.84</v>
      </c>
      <c r="H210" s="38" t="s">
        <v>833</v>
      </c>
      <c r="I210" s="38" t="s">
        <v>846</v>
      </c>
      <c r="J210" s="38" t="s">
        <v>847</v>
      </c>
      <c r="K210" s="38" t="s">
        <v>848</v>
      </c>
    </row>
    <row r="211" spans="1:11">
      <c r="A211" s="43" t="s">
        <v>1133</v>
      </c>
      <c r="B211" s="41" t="s">
        <v>260</v>
      </c>
      <c r="C211" s="41" t="s">
        <v>221</v>
      </c>
      <c r="D211" s="38" t="s">
        <v>261</v>
      </c>
      <c r="E211" s="88">
        <v>3.1280000000000001</v>
      </c>
      <c r="F211" s="86">
        <v>8.7799999999999994</v>
      </c>
      <c r="H211" s="38" t="s">
        <v>833</v>
      </c>
      <c r="I211" s="38" t="s">
        <v>846</v>
      </c>
      <c r="J211" s="38" t="s">
        <v>847</v>
      </c>
      <c r="K211" s="38" t="s">
        <v>848</v>
      </c>
    </row>
    <row r="212" spans="1:11">
      <c r="A212" s="43" t="s">
        <v>1134</v>
      </c>
      <c r="B212" s="41" t="s">
        <v>260</v>
      </c>
      <c r="C212" s="41" t="s">
        <v>222</v>
      </c>
      <c r="D212" s="38" t="s">
        <v>261</v>
      </c>
      <c r="E212" s="88">
        <v>5.6544999999999996</v>
      </c>
      <c r="F212" s="86">
        <v>16.739999999999998</v>
      </c>
      <c r="H212" s="38" t="s">
        <v>833</v>
      </c>
      <c r="I212" s="38" t="s">
        <v>846</v>
      </c>
      <c r="J212" s="38" t="s">
        <v>847</v>
      </c>
      <c r="K212" s="38" t="s">
        <v>848</v>
      </c>
    </row>
    <row r="213" spans="1:11">
      <c r="A213" s="43" t="s">
        <v>1135</v>
      </c>
      <c r="B213" s="41" t="s">
        <v>262</v>
      </c>
      <c r="C213" s="41" t="s">
        <v>218</v>
      </c>
      <c r="D213" s="38" t="s">
        <v>263</v>
      </c>
      <c r="E213" s="88">
        <v>1.3619000000000001</v>
      </c>
      <c r="F213" s="86">
        <v>2.9</v>
      </c>
      <c r="H213" s="38" t="s">
        <v>833</v>
      </c>
      <c r="I213" s="38" t="s">
        <v>846</v>
      </c>
      <c r="J213" s="38" t="s">
        <v>847</v>
      </c>
      <c r="K213" s="38" t="s">
        <v>848</v>
      </c>
    </row>
    <row r="214" spans="1:11">
      <c r="A214" s="43" t="s">
        <v>1136</v>
      </c>
      <c r="B214" s="41" t="s">
        <v>262</v>
      </c>
      <c r="C214" s="41" t="s">
        <v>220</v>
      </c>
      <c r="D214" s="38" t="s">
        <v>263</v>
      </c>
      <c r="E214" s="88">
        <v>1.7353000000000001</v>
      </c>
      <c r="F214" s="86">
        <v>4.9000000000000004</v>
      </c>
      <c r="H214" s="38" t="s">
        <v>833</v>
      </c>
      <c r="I214" s="38" t="s">
        <v>846</v>
      </c>
      <c r="J214" s="38" t="s">
        <v>847</v>
      </c>
      <c r="K214" s="38" t="s">
        <v>848</v>
      </c>
    </row>
    <row r="215" spans="1:11">
      <c r="A215" s="43" t="s">
        <v>1137</v>
      </c>
      <c r="B215" s="41" t="s">
        <v>262</v>
      </c>
      <c r="C215" s="41" t="s">
        <v>221</v>
      </c>
      <c r="D215" s="38" t="s">
        <v>263</v>
      </c>
      <c r="E215" s="88">
        <v>2.6648000000000001</v>
      </c>
      <c r="F215" s="86">
        <v>9.32</v>
      </c>
      <c r="H215" s="38" t="s">
        <v>833</v>
      </c>
      <c r="I215" s="38" t="s">
        <v>846</v>
      </c>
      <c r="J215" s="38" t="s">
        <v>847</v>
      </c>
      <c r="K215" s="38" t="s">
        <v>848</v>
      </c>
    </row>
    <row r="216" spans="1:11">
      <c r="A216" s="43" t="s">
        <v>1138</v>
      </c>
      <c r="B216" s="41" t="s">
        <v>262</v>
      </c>
      <c r="C216" s="41" t="s">
        <v>222</v>
      </c>
      <c r="D216" s="38" t="s">
        <v>263</v>
      </c>
      <c r="E216" s="88">
        <v>4.4541000000000004</v>
      </c>
      <c r="F216" s="86">
        <v>16.690000000000001</v>
      </c>
      <c r="H216" s="38" t="s">
        <v>833</v>
      </c>
      <c r="I216" s="38" t="s">
        <v>846</v>
      </c>
      <c r="J216" s="38" t="s">
        <v>847</v>
      </c>
      <c r="K216" s="38" t="s">
        <v>848</v>
      </c>
    </row>
    <row r="217" spans="1:11">
      <c r="A217" s="43" t="s">
        <v>1139</v>
      </c>
      <c r="B217" s="41" t="s">
        <v>264</v>
      </c>
      <c r="C217" s="41" t="s">
        <v>218</v>
      </c>
      <c r="D217" s="38" t="s">
        <v>265</v>
      </c>
      <c r="E217" s="88">
        <v>2.5777000000000001</v>
      </c>
      <c r="F217" s="86">
        <v>10.1</v>
      </c>
      <c r="H217" s="38" t="s">
        <v>833</v>
      </c>
      <c r="I217" s="38" t="s">
        <v>846</v>
      </c>
      <c r="J217" s="38" t="s">
        <v>824</v>
      </c>
      <c r="K217" s="38" t="s">
        <v>825</v>
      </c>
    </row>
    <row r="218" spans="1:11">
      <c r="A218" s="43" t="s">
        <v>1140</v>
      </c>
      <c r="B218" s="41" t="s">
        <v>264</v>
      </c>
      <c r="C218" s="41" t="s">
        <v>220</v>
      </c>
      <c r="D218" s="38" t="s">
        <v>265</v>
      </c>
      <c r="E218" s="88">
        <v>3.2713999999999999</v>
      </c>
      <c r="F218" s="86">
        <v>12.24</v>
      </c>
      <c r="H218" s="38" t="s">
        <v>833</v>
      </c>
      <c r="I218" s="38" t="s">
        <v>846</v>
      </c>
      <c r="J218" s="38" t="s">
        <v>824</v>
      </c>
      <c r="K218" s="38" t="s">
        <v>825</v>
      </c>
    </row>
    <row r="219" spans="1:11">
      <c r="A219" s="43" t="s">
        <v>1141</v>
      </c>
      <c r="B219" s="41" t="s">
        <v>264</v>
      </c>
      <c r="C219" s="41" t="s">
        <v>221</v>
      </c>
      <c r="D219" s="38" t="s">
        <v>265</v>
      </c>
      <c r="E219" s="88">
        <v>4.1414999999999997</v>
      </c>
      <c r="F219" s="86">
        <v>15.02</v>
      </c>
      <c r="H219" s="38" t="s">
        <v>833</v>
      </c>
      <c r="I219" s="38" t="s">
        <v>846</v>
      </c>
      <c r="J219" s="38" t="s">
        <v>824</v>
      </c>
      <c r="K219" s="38" t="s">
        <v>825</v>
      </c>
    </row>
    <row r="220" spans="1:11">
      <c r="A220" s="43" t="s">
        <v>1142</v>
      </c>
      <c r="B220" s="41" t="s">
        <v>264</v>
      </c>
      <c r="C220" s="41" t="s">
        <v>222</v>
      </c>
      <c r="D220" s="38" t="s">
        <v>265</v>
      </c>
      <c r="E220" s="88">
        <v>5.5854999999999997</v>
      </c>
      <c r="F220" s="86">
        <v>18.760000000000002</v>
      </c>
      <c r="H220" s="38" t="s">
        <v>833</v>
      </c>
      <c r="I220" s="38" t="s">
        <v>846</v>
      </c>
      <c r="J220" s="38" t="s">
        <v>824</v>
      </c>
      <c r="K220" s="38" t="s">
        <v>825</v>
      </c>
    </row>
    <row r="221" spans="1:11">
      <c r="A221" s="43" t="s">
        <v>1143</v>
      </c>
      <c r="B221" s="41" t="s">
        <v>266</v>
      </c>
      <c r="C221" s="41" t="s">
        <v>218</v>
      </c>
      <c r="D221" s="38" t="s">
        <v>126</v>
      </c>
      <c r="E221" s="88">
        <v>0.77639999999999998</v>
      </c>
      <c r="F221" s="86">
        <v>4.8600000000000003</v>
      </c>
      <c r="H221" s="38" t="s">
        <v>833</v>
      </c>
      <c r="I221" s="38" t="s">
        <v>846</v>
      </c>
      <c r="J221" s="38" t="s">
        <v>824</v>
      </c>
      <c r="K221" s="38" t="s">
        <v>825</v>
      </c>
    </row>
    <row r="222" spans="1:11">
      <c r="A222" s="43" t="s">
        <v>1144</v>
      </c>
      <c r="B222" s="41" t="s">
        <v>266</v>
      </c>
      <c r="C222" s="41" t="s">
        <v>220</v>
      </c>
      <c r="D222" s="38" t="s">
        <v>126</v>
      </c>
      <c r="E222" s="88">
        <v>1.4739</v>
      </c>
      <c r="F222" s="86">
        <v>8.18</v>
      </c>
      <c r="H222" s="38" t="s">
        <v>833</v>
      </c>
      <c r="I222" s="38" t="s">
        <v>846</v>
      </c>
      <c r="J222" s="38" t="s">
        <v>824</v>
      </c>
      <c r="K222" s="38" t="s">
        <v>825</v>
      </c>
    </row>
    <row r="223" spans="1:11">
      <c r="A223" s="43" t="s">
        <v>1145</v>
      </c>
      <c r="B223" s="41" t="s">
        <v>266</v>
      </c>
      <c r="C223" s="41" t="s">
        <v>221</v>
      </c>
      <c r="D223" s="38" t="s">
        <v>126</v>
      </c>
      <c r="E223" s="88">
        <v>1.8816999999999999</v>
      </c>
      <c r="F223" s="86">
        <v>9.7799999999999994</v>
      </c>
      <c r="H223" s="38" t="s">
        <v>833</v>
      </c>
      <c r="I223" s="38" t="s">
        <v>846</v>
      </c>
      <c r="J223" s="38" t="s">
        <v>824</v>
      </c>
      <c r="K223" s="38" t="s">
        <v>825</v>
      </c>
    </row>
    <row r="224" spans="1:11">
      <c r="A224" s="43" t="s">
        <v>1146</v>
      </c>
      <c r="B224" s="41" t="s">
        <v>266</v>
      </c>
      <c r="C224" s="41" t="s">
        <v>222</v>
      </c>
      <c r="D224" s="38" t="s">
        <v>126</v>
      </c>
      <c r="E224" s="88">
        <v>2.1309999999999998</v>
      </c>
      <c r="F224" s="86">
        <v>10.46</v>
      </c>
      <c r="H224" s="38" t="s">
        <v>833</v>
      </c>
      <c r="I224" s="38" t="s">
        <v>846</v>
      </c>
      <c r="J224" s="38" t="s">
        <v>824</v>
      </c>
      <c r="K224" s="38" t="s">
        <v>825</v>
      </c>
    </row>
    <row r="225" spans="1:11">
      <c r="A225" s="43" t="s">
        <v>1147</v>
      </c>
      <c r="B225" s="41" t="s">
        <v>267</v>
      </c>
      <c r="C225" s="41" t="s">
        <v>218</v>
      </c>
      <c r="D225" s="38" t="s">
        <v>268</v>
      </c>
      <c r="E225" s="88">
        <v>0.378</v>
      </c>
      <c r="F225" s="86">
        <v>2.5</v>
      </c>
      <c r="H225" s="38" t="s">
        <v>833</v>
      </c>
      <c r="I225" s="38" t="s">
        <v>846</v>
      </c>
      <c r="J225" s="38" t="s">
        <v>849</v>
      </c>
      <c r="K225" s="38" t="s">
        <v>850</v>
      </c>
    </row>
    <row r="226" spans="1:11">
      <c r="A226" s="43" t="s">
        <v>1148</v>
      </c>
      <c r="B226" s="41" t="s">
        <v>267</v>
      </c>
      <c r="C226" s="41" t="s">
        <v>220</v>
      </c>
      <c r="D226" s="38" t="s">
        <v>268</v>
      </c>
      <c r="E226" s="88">
        <v>0.53269999999999995</v>
      </c>
      <c r="F226" s="86">
        <v>3.46</v>
      </c>
      <c r="H226" s="38" t="s">
        <v>833</v>
      </c>
      <c r="I226" s="38" t="s">
        <v>846</v>
      </c>
      <c r="J226" s="38" t="s">
        <v>849</v>
      </c>
      <c r="K226" s="38" t="s">
        <v>850</v>
      </c>
    </row>
    <row r="227" spans="1:11">
      <c r="A227" s="43" t="s">
        <v>1149</v>
      </c>
      <c r="B227" s="41" t="s">
        <v>267</v>
      </c>
      <c r="C227" s="41" t="s">
        <v>221</v>
      </c>
      <c r="D227" s="38" t="s">
        <v>268</v>
      </c>
      <c r="E227" s="88">
        <v>0.8569</v>
      </c>
      <c r="F227" s="86">
        <v>5.27</v>
      </c>
      <c r="H227" s="38" t="s">
        <v>833</v>
      </c>
      <c r="I227" s="38" t="s">
        <v>846</v>
      </c>
      <c r="J227" s="38" t="s">
        <v>849</v>
      </c>
      <c r="K227" s="38" t="s">
        <v>850</v>
      </c>
    </row>
    <row r="228" spans="1:11">
      <c r="A228" s="43" t="s">
        <v>1150</v>
      </c>
      <c r="B228" s="41" t="s">
        <v>267</v>
      </c>
      <c r="C228" s="41" t="s">
        <v>222</v>
      </c>
      <c r="D228" s="38" t="s">
        <v>268</v>
      </c>
      <c r="E228" s="88">
        <v>1.3996</v>
      </c>
      <c r="F228" s="86">
        <v>7.7</v>
      </c>
      <c r="H228" s="38" t="s">
        <v>833</v>
      </c>
      <c r="I228" s="38" t="s">
        <v>846</v>
      </c>
      <c r="J228" s="38" t="s">
        <v>849</v>
      </c>
      <c r="K228" s="38" t="s">
        <v>850</v>
      </c>
    </row>
    <row r="229" spans="1:11">
      <c r="A229" s="43" t="s">
        <v>1151</v>
      </c>
      <c r="B229" s="41" t="s">
        <v>269</v>
      </c>
      <c r="C229" s="41" t="s">
        <v>218</v>
      </c>
      <c r="D229" s="38" t="s">
        <v>127</v>
      </c>
      <c r="E229" s="88">
        <v>0.53129999999999999</v>
      </c>
      <c r="F229" s="86">
        <v>2.75</v>
      </c>
      <c r="H229" s="38" t="s">
        <v>833</v>
      </c>
      <c r="I229" s="38" t="s">
        <v>846</v>
      </c>
      <c r="J229" s="38" t="s">
        <v>824</v>
      </c>
      <c r="K229" s="38" t="s">
        <v>825</v>
      </c>
    </row>
    <row r="230" spans="1:11">
      <c r="A230" s="43" t="s">
        <v>1152</v>
      </c>
      <c r="B230" s="41" t="s">
        <v>269</v>
      </c>
      <c r="C230" s="41" t="s">
        <v>220</v>
      </c>
      <c r="D230" s="38" t="s">
        <v>127</v>
      </c>
      <c r="E230" s="88">
        <v>0.71760000000000002</v>
      </c>
      <c r="F230" s="86">
        <v>3.68</v>
      </c>
      <c r="H230" s="38" t="s">
        <v>833</v>
      </c>
      <c r="I230" s="38" t="s">
        <v>846</v>
      </c>
      <c r="J230" s="38" t="s">
        <v>824</v>
      </c>
      <c r="K230" s="38" t="s">
        <v>825</v>
      </c>
    </row>
    <row r="231" spans="1:11">
      <c r="A231" s="43" t="s">
        <v>1153</v>
      </c>
      <c r="B231" s="41" t="s">
        <v>269</v>
      </c>
      <c r="C231" s="41" t="s">
        <v>221</v>
      </c>
      <c r="D231" s="38" t="s">
        <v>127</v>
      </c>
      <c r="E231" s="88">
        <v>1.0975999999999999</v>
      </c>
      <c r="F231" s="86">
        <v>5.44</v>
      </c>
      <c r="H231" s="38" t="s">
        <v>833</v>
      </c>
      <c r="I231" s="38" t="s">
        <v>846</v>
      </c>
      <c r="J231" s="38" t="s">
        <v>824</v>
      </c>
      <c r="K231" s="38" t="s">
        <v>825</v>
      </c>
    </row>
    <row r="232" spans="1:11">
      <c r="A232" s="43" t="s">
        <v>1154</v>
      </c>
      <c r="B232" s="41" t="s">
        <v>269</v>
      </c>
      <c r="C232" s="41" t="s">
        <v>222</v>
      </c>
      <c r="D232" s="38" t="s">
        <v>127</v>
      </c>
      <c r="E232" s="88">
        <v>1.8663000000000001</v>
      </c>
      <c r="F232" s="86">
        <v>7.41</v>
      </c>
      <c r="H232" s="38" t="s">
        <v>833</v>
      </c>
      <c r="I232" s="38" t="s">
        <v>846</v>
      </c>
      <c r="J232" s="38" t="s">
        <v>824</v>
      </c>
      <c r="K232" s="38" t="s">
        <v>825</v>
      </c>
    </row>
    <row r="233" spans="1:11">
      <c r="A233" s="43" t="s">
        <v>1155</v>
      </c>
      <c r="B233" s="41" t="s">
        <v>270</v>
      </c>
      <c r="C233" s="41" t="s">
        <v>218</v>
      </c>
      <c r="D233" s="38" t="s">
        <v>128</v>
      </c>
      <c r="E233" s="88">
        <v>0.53159999999999996</v>
      </c>
      <c r="F233" s="86">
        <v>2.1800000000000002</v>
      </c>
      <c r="H233" s="38" t="s">
        <v>833</v>
      </c>
      <c r="I233" s="38" t="s">
        <v>846</v>
      </c>
      <c r="J233" s="38" t="s">
        <v>824</v>
      </c>
      <c r="K233" s="38" t="s">
        <v>825</v>
      </c>
    </row>
    <row r="234" spans="1:11">
      <c r="A234" s="43" t="s">
        <v>1156</v>
      </c>
      <c r="B234" s="41" t="s">
        <v>270</v>
      </c>
      <c r="C234" s="41" t="s">
        <v>220</v>
      </c>
      <c r="D234" s="38" t="s">
        <v>128</v>
      </c>
      <c r="E234" s="88">
        <v>0.69750000000000001</v>
      </c>
      <c r="F234" s="86">
        <v>3.08</v>
      </c>
      <c r="H234" s="38" t="s">
        <v>833</v>
      </c>
      <c r="I234" s="38" t="s">
        <v>846</v>
      </c>
      <c r="J234" s="38" t="s">
        <v>824</v>
      </c>
      <c r="K234" s="38" t="s">
        <v>825</v>
      </c>
    </row>
    <row r="235" spans="1:11">
      <c r="A235" s="43" t="s">
        <v>1157</v>
      </c>
      <c r="B235" s="41" t="s">
        <v>270</v>
      </c>
      <c r="C235" s="41" t="s">
        <v>221</v>
      </c>
      <c r="D235" s="38" t="s">
        <v>128</v>
      </c>
      <c r="E235" s="88">
        <v>1.0581</v>
      </c>
      <c r="F235" s="86">
        <v>4.78</v>
      </c>
      <c r="H235" s="38" t="s">
        <v>833</v>
      </c>
      <c r="I235" s="38" t="s">
        <v>846</v>
      </c>
      <c r="J235" s="38" t="s">
        <v>824</v>
      </c>
      <c r="K235" s="38" t="s">
        <v>825</v>
      </c>
    </row>
    <row r="236" spans="1:11">
      <c r="A236" s="43" t="s">
        <v>1158</v>
      </c>
      <c r="B236" s="41" t="s">
        <v>270</v>
      </c>
      <c r="C236" s="41" t="s">
        <v>222</v>
      </c>
      <c r="D236" s="38" t="s">
        <v>128</v>
      </c>
      <c r="E236" s="88">
        <v>1.8925000000000001</v>
      </c>
      <c r="F236" s="86">
        <v>6.47</v>
      </c>
      <c r="H236" s="38" t="s">
        <v>833</v>
      </c>
      <c r="I236" s="38" t="s">
        <v>846</v>
      </c>
      <c r="J236" s="38" t="s">
        <v>824</v>
      </c>
      <c r="K236" s="38" t="s">
        <v>825</v>
      </c>
    </row>
    <row r="237" spans="1:11">
      <c r="A237" s="43" t="s">
        <v>1159</v>
      </c>
      <c r="B237" s="41" t="s">
        <v>271</v>
      </c>
      <c r="C237" s="41" t="s">
        <v>218</v>
      </c>
      <c r="D237" s="38" t="s">
        <v>272</v>
      </c>
      <c r="E237" s="88">
        <v>0.59689999999999999</v>
      </c>
      <c r="F237" s="86">
        <v>2.4500000000000002</v>
      </c>
      <c r="H237" s="38" t="s">
        <v>833</v>
      </c>
      <c r="I237" s="38" t="s">
        <v>846</v>
      </c>
      <c r="J237" s="38" t="s">
        <v>847</v>
      </c>
      <c r="K237" s="38" t="s">
        <v>848</v>
      </c>
    </row>
    <row r="238" spans="1:11">
      <c r="A238" s="43" t="s">
        <v>1160</v>
      </c>
      <c r="B238" s="41" t="s">
        <v>271</v>
      </c>
      <c r="C238" s="41" t="s">
        <v>220</v>
      </c>
      <c r="D238" s="38" t="s">
        <v>272</v>
      </c>
      <c r="E238" s="88">
        <v>0.76019999999999999</v>
      </c>
      <c r="F238" s="86">
        <v>3.28</v>
      </c>
      <c r="H238" s="38" t="s">
        <v>833</v>
      </c>
      <c r="I238" s="38" t="s">
        <v>846</v>
      </c>
      <c r="J238" s="38" t="s">
        <v>847</v>
      </c>
      <c r="K238" s="38" t="s">
        <v>848</v>
      </c>
    </row>
    <row r="239" spans="1:11">
      <c r="A239" s="43" t="s">
        <v>1161</v>
      </c>
      <c r="B239" s="41" t="s">
        <v>271</v>
      </c>
      <c r="C239" s="41" t="s">
        <v>221</v>
      </c>
      <c r="D239" s="38" t="s">
        <v>272</v>
      </c>
      <c r="E239" s="88">
        <v>1.1392</v>
      </c>
      <c r="F239" s="86">
        <v>5.15</v>
      </c>
      <c r="H239" s="38" t="s">
        <v>833</v>
      </c>
      <c r="I239" s="38" t="s">
        <v>846</v>
      </c>
      <c r="J239" s="38" t="s">
        <v>847</v>
      </c>
      <c r="K239" s="38" t="s">
        <v>848</v>
      </c>
    </row>
    <row r="240" spans="1:11">
      <c r="A240" s="43" t="s">
        <v>1162</v>
      </c>
      <c r="B240" s="41" t="s">
        <v>271</v>
      </c>
      <c r="C240" s="41" t="s">
        <v>222</v>
      </c>
      <c r="D240" s="38" t="s">
        <v>272</v>
      </c>
      <c r="E240" s="88">
        <v>2.1810999999999998</v>
      </c>
      <c r="F240" s="86">
        <v>9.3699999999999992</v>
      </c>
      <c r="H240" s="38" t="s">
        <v>833</v>
      </c>
      <c r="I240" s="38" t="s">
        <v>846</v>
      </c>
      <c r="J240" s="38" t="s">
        <v>847</v>
      </c>
      <c r="K240" s="38" t="s">
        <v>848</v>
      </c>
    </row>
    <row r="241" spans="1:11">
      <c r="A241" s="43" t="s">
        <v>1163</v>
      </c>
      <c r="B241" s="41" t="s">
        <v>273</v>
      </c>
      <c r="C241" s="41" t="s">
        <v>218</v>
      </c>
      <c r="D241" s="38" t="s">
        <v>129</v>
      </c>
      <c r="E241" s="88">
        <v>0.6482</v>
      </c>
      <c r="F241" s="86">
        <v>2.88</v>
      </c>
      <c r="H241" s="38" t="s">
        <v>833</v>
      </c>
      <c r="I241" s="38" t="s">
        <v>846</v>
      </c>
      <c r="J241" s="38" t="s">
        <v>833</v>
      </c>
      <c r="K241" s="38" t="s">
        <v>834</v>
      </c>
    </row>
    <row r="242" spans="1:11">
      <c r="A242" s="43" t="s">
        <v>1164</v>
      </c>
      <c r="B242" s="41" t="s">
        <v>273</v>
      </c>
      <c r="C242" s="41" t="s">
        <v>220</v>
      </c>
      <c r="D242" s="38" t="s">
        <v>129</v>
      </c>
      <c r="E242" s="88">
        <v>0.80249999999999999</v>
      </c>
      <c r="F242" s="86">
        <v>3.9</v>
      </c>
      <c r="H242" s="38" t="s">
        <v>833</v>
      </c>
      <c r="I242" s="38" t="s">
        <v>846</v>
      </c>
      <c r="J242" s="38" t="s">
        <v>833</v>
      </c>
      <c r="K242" s="38" t="s">
        <v>834</v>
      </c>
    </row>
    <row r="243" spans="1:11">
      <c r="A243" s="43" t="s">
        <v>1165</v>
      </c>
      <c r="B243" s="41" t="s">
        <v>273</v>
      </c>
      <c r="C243" s="41" t="s">
        <v>221</v>
      </c>
      <c r="D243" s="38" t="s">
        <v>129</v>
      </c>
      <c r="E243" s="88">
        <v>1.1092</v>
      </c>
      <c r="F243" s="86">
        <v>5.77</v>
      </c>
      <c r="H243" s="38" t="s">
        <v>833</v>
      </c>
      <c r="I243" s="38" t="s">
        <v>846</v>
      </c>
      <c r="J243" s="38" t="s">
        <v>833</v>
      </c>
      <c r="K243" s="38" t="s">
        <v>834</v>
      </c>
    </row>
    <row r="244" spans="1:11">
      <c r="A244" s="43" t="s">
        <v>1166</v>
      </c>
      <c r="B244" s="41" t="s">
        <v>273</v>
      </c>
      <c r="C244" s="41" t="s">
        <v>222</v>
      </c>
      <c r="D244" s="38" t="s">
        <v>129</v>
      </c>
      <c r="E244" s="88">
        <v>1.8001</v>
      </c>
      <c r="F244" s="86">
        <v>9.15</v>
      </c>
      <c r="H244" s="38" t="s">
        <v>833</v>
      </c>
      <c r="I244" s="38" t="s">
        <v>846</v>
      </c>
      <c r="J244" s="38" t="s">
        <v>833</v>
      </c>
      <c r="K244" s="38" t="s">
        <v>834</v>
      </c>
    </row>
    <row r="245" spans="1:11">
      <c r="A245" s="43" t="s">
        <v>1167</v>
      </c>
      <c r="B245" s="41" t="s">
        <v>274</v>
      </c>
      <c r="C245" s="41" t="s">
        <v>218</v>
      </c>
      <c r="D245" s="38" t="s">
        <v>275</v>
      </c>
      <c r="E245" s="88">
        <v>0.57830000000000004</v>
      </c>
      <c r="F245" s="86">
        <v>3.14</v>
      </c>
      <c r="H245" s="38" t="s">
        <v>833</v>
      </c>
      <c r="I245" s="38" t="s">
        <v>846</v>
      </c>
      <c r="J245" s="38" t="s">
        <v>824</v>
      </c>
      <c r="K245" s="38" t="s">
        <v>825</v>
      </c>
    </row>
    <row r="246" spans="1:11">
      <c r="A246" s="43" t="s">
        <v>1168</v>
      </c>
      <c r="B246" s="41" t="s">
        <v>274</v>
      </c>
      <c r="C246" s="41" t="s">
        <v>220</v>
      </c>
      <c r="D246" s="38" t="s">
        <v>275</v>
      </c>
      <c r="E246" s="88">
        <v>0.61419999999999997</v>
      </c>
      <c r="F246" s="86">
        <v>3.62</v>
      </c>
      <c r="H246" s="38" t="s">
        <v>833</v>
      </c>
      <c r="I246" s="38" t="s">
        <v>846</v>
      </c>
      <c r="J246" s="38" t="s">
        <v>824</v>
      </c>
      <c r="K246" s="38" t="s">
        <v>825</v>
      </c>
    </row>
    <row r="247" spans="1:11">
      <c r="A247" s="43" t="s">
        <v>1169</v>
      </c>
      <c r="B247" s="41" t="s">
        <v>274</v>
      </c>
      <c r="C247" s="41" t="s">
        <v>221</v>
      </c>
      <c r="D247" s="38" t="s">
        <v>275</v>
      </c>
      <c r="E247" s="88">
        <v>0.92090000000000005</v>
      </c>
      <c r="F247" s="86">
        <v>5.33</v>
      </c>
      <c r="H247" s="38" t="s">
        <v>833</v>
      </c>
      <c r="I247" s="38" t="s">
        <v>846</v>
      </c>
      <c r="J247" s="38" t="s">
        <v>824</v>
      </c>
      <c r="K247" s="38" t="s">
        <v>825</v>
      </c>
    </row>
    <row r="248" spans="1:11">
      <c r="A248" s="43" t="s">
        <v>1170</v>
      </c>
      <c r="B248" s="41" t="s">
        <v>274</v>
      </c>
      <c r="C248" s="41" t="s">
        <v>222</v>
      </c>
      <c r="D248" s="38" t="s">
        <v>275</v>
      </c>
      <c r="E248" s="88">
        <v>1.7493000000000001</v>
      </c>
      <c r="F248" s="86">
        <v>9.52</v>
      </c>
      <c r="H248" s="38" t="s">
        <v>833</v>
      </c>
      <c r="I248" s="38" t="s">
        <v>846</v>
      </c>
      <c r="J248" s="38" t="s">
        <v>824</v>
      </c>
      <c r="K248" s="38" t="s">
        <v>825</v>
      </c>
    </row>
    <row r="249" spans="1:11">
      <c r="A249" s="43" t="s">
        <v>1171</v>
      </c>
      <c r="B249" s="41" t="s">
        <v>276</v>
      </c>
      <c r="C249" s="41" t="s">
        <v>218</v>
      </c>
      <c r="D249" s="38" t="s">
        <v>277</v>
      </c>
      <c r="E249" s="88">
        <v>0.27810000000000001</v>
      </c>
      <c r="F249" s="86">
        <v>2.11</v>
      </c>
      <c r="H249" s="38" t="s">
        <v>833</v>
      </c>
      <c r="I249" s="38" t="s">
        <v>846</v>
      </c>
      <c r="J249" s="38" t="s">
        <v>824</v>
      </c>
      <c r="K249" s="38" t="s">
        <v>825</v>
      </c>
    </row>
    <row r="250" spans="1:11">
      <c r="A250" s="43" t="s">
        <v>1172</v>
      </c>
      <c r="B250" s="41" t="s">
        <v>276</v>
      </c>
      <c r="C250" s="41" t="s">
        <v>220</v>
      </c>
      <c r="D250" s="38" t="s">
        <v>277</v>
      </c>
      <c r="E250" s="88">
        <v>0.42720000000000002</v>
      </c>
      <c r="F250" s="86">
        <v>2.9</v>
      </c>
      <c r="H250" s="38" t="s">
        <v>833</v>
      </c>
      <c r="I250" s="38" t="s">
        <v>846</v>
      </c>
      <c r="J250" s="38" t="s">
        <v>824</v>
      </c>
      <c r="K250" s="38" t="s">
        <v>825</v>
      </c>
    </row>
    <row r="251" spans="1:11">
      <c r="A251" s="43" t="s">
        <v>1173</v>
      </c>
      <c r="B251" s="41" t="s">
        <v>276</v>
      </c>
      <c r="C251" s="41" t="s">
        <v>221</v>
      </c>
      <c r="D251" s="38" t="s">
        <v>277</v>
      </c>
      <c r="E251" s="88">
        <v>0.82110000000000005</v>
      </c>
      <c r="F251" s="86">
        <v>4.79</v>
      </c>
      <c r="H251" s="38" t="s">
        <v>833</v>
      </c>
      <c r="I251" s="38" t="s">
        <v>846</v>
      </c>
      <c r="J251" s="38" t="s">
        <v>824</v>
      </c>
      <c r="K251" s="38" t="s">
        <v>825</v>
      </c>
    </row>
    <row r="252" spans="1:11">
      <c r="A252" s="43" t="s">
        <v>1174</v>
      </c>
      <c r="B252" s="41" t="s">
        <v>276</v>
      </c>
      <c r="C252" s="41" t="s">
        <v>222</v>
      </c>
      <c r="D252" s="38" t="s">
        <v>277</v>
      </c>
      <c r="E252" s="88">
        <v>1.5940000000000001</v>
      </c>
      <c r="F252" s="86">
        <v>8.18</v>
      </c>
      <c r="H252" s="38" t="s">
        <v>833</v>
      </c>
      <c r="I252" s="38" t="s">
        <v>846</v>
      </c>
      <c r="J252" s="38" t="s">
        <v>824</v>
      </c>
      <c r="K252" s="38" t="s">
        <v>825</v>
      </c>
    </row>
    <row r="253" spans="1:11">
      <c r="A253" s="43" t="s">
        <v>1175</v>
      </c>
      <c r="B253" s="41" t="s">
        <v>278</v>
      </c>
      <c r="C253" s="41" t="s">
        <v>218</v>
      </c>
      <c r="D253" s="38" t="s">
        <v>130</v>
      </c>
      <c r="E253" s="88">
        <v>0.44629999999999997</v>
      </c>
      <c r="F253" s="86">
        <v>2.48</v>
      </c>
      <c r="H253" s="38" t="s">
        <v>833</v>
      </c>
      <c r="I253" s="38" t="s">
        <v>846</v>
      </c>
      <c r="J253" s="38" t="s">
        <v>824</v>
      </c>
      <c r="K253" s="38" t="s">
        <v>825</v>
      </c>
    </row>
    <row r="254" spans="1:11">
      <c r="A254" s="43" t="s">
        <v>1176</v>
      </c>
      <c r="B254" s="41" t="s">
        <v>278</v>
      </c>
      <c r="C254" s="41" t="s">
        <v>220</v>
      </c>
      <c r="D254" s="38" t="s">
        <v>130</v>
      </c>
      <c r="E254" s="88">
        <v>0.63180000000000003</v>
      </c>
      <c r="F254" s="86">
        <v>3.39</v>
      </c>
      <c r="H254" s="38" t="s">
        <v>833</v>
      </c>
      <c r="I254" s="38" t="s">
        <v>846</v>
      </c>
      <c r="J254" s="38" t="s">
        <v>824</v>
      </c>
      <c r="K254" s="38" t="s">
        <v>825</v>
      </c>
    </row>
    <row r="255" spans="1:11">
      <c r="A255" s="43" t="s">
        <v>1177</v>
      </c>
      <c r="B255" s="41" t="s">
        <v>278</v>
      </c>
      <c r="C255" s="41" t="s">
        <v>221</v>
      </c>
      <c r="D255" s="38" t="s">
        <v>130</v>
      </c>
      <c r="E255" s="88">
        <v>0.91920000000000002</v>
      </c>
      <c r="F255" s="86">
        <v>4.99</v>
      </c>
      <c r="H255" s="38" t="s">
        <v>833</v>
      </c>
      <c r="I255" s="38" t="s">
        <v>846</v>
      </c>
      <c r="J255" s="38" t="s">
        <v>824</v>
      </c>
      <c r="K255" s="38" t="s">
        <v>825</v>
      </c>
    </row>
    <row r="256" spans="1:11">
      <c r="A256" s="43" t="s">
        <v>1178</v>
      </c>
      <c r="B256" s="41" t="s">
        <v>278</v>
      </c>
      <c r="C256" s="41" t="s">
        <v>222</v>
      </c>
      <c r="D256" s="38" t="s">
        <v>130</v>
      </c>
      <c r="E256" s="88">
        <v>1.4803999999999999</v>
      </c>
      <c r="F256" s="86">
        <v>7.52</v>
      </c>
      <c r="H256" s="38" t="s">
        <v>833</v>
      </c>
      <c r="I256" s="38" t="s">
        <v>846</v>
      </c>
      <c r="J256" s="38" t="s">
        <v>824</v>
      </c>
      <c r="K256" s="38" t="s">
        <v>825</v>
      </c>
    </row>
    <row r="257" spans="1:11">
      <c r="A257" s="43" t="s">
        <v>1179</v>
      </c>
      <c r="B257" s="41" t="s">
        <v>279</v>
      </c>
      <c r="C257" s="41" t="s">
        <v>218</v>
      </c>
      <c r="D257" s="38" t="s">
        <v>131</v>
      </c>
      <c r="E257" s="88">
        <v>0.51700000000000002</v>
      </c>
      <c r="F257" s="86">
        <v>2.66</v>
      </c>
      <c r="H257" s="38" t="s">
        <v>833</v>
      </c>
      <c r="I257" s="38" t="s">
        <v>846</v>
      </c>
      <c r="J257" s="38" t="s">
        <v>824</v>
      </c>
      <c r="K257" s="38" t="s">
        <v>825</v>
      </c>
    </row>
    <row r="258" spans="1:11">
      <c r="A258" s="43" t="s">
        <v>1180</v>
      </c>
      <c r="B258" s="41" t="s">
        <v>279</v>
      </c>
      <c r="C258" s="41" t="s">
        <v>220</v>
      </c>
      <c r="D258" s="38" t="s">
        <v>131</v>
      </c>
      <c r="E258" s="88">
        <v>0.63859999999999995</v>
      </c>
      <c r="F258" s="86">
        <v>3.29</v>
      </c>
      <c r="H258" s="38" t="s">
        <v>833</v>
      </c>
      <c r="I258" s="38" t="s">
        <v>846</v>
      </c>
      <c r="J258" s="38" t="s">
        <v>824</v>
      </c>
      <c r="K258" s="38" t="s">
        <v>825</v>
      </c>
    </row>
    <row r="259" spans="1:11">
      <c r="A259" s="43" t="s">
        <v>1181</v>
      </c>
      <c r="B259" s="41" t="s">
        <v>279</v>
      </c>
      <c r="C259" s="41" t="s">
        <v>221</v>
      </c>
      <c r="D259" s="38" t="s">
        <v>131</v>
      </c>
      <c r="E259" s="88">
        <v>0.87729999999999997</v>
      </c>
      <c r="F259" s="86">
        <v>4.58</v>
      </c>
      <c r="H259" s="38" t="s">
        <v>833</v>
      </c>
      <c r="I259" s="38" t="s">
        <v>846</v>
      </c>
      <c r="J259" s="38" t="s">
        <v>824</v>
      </c>
      <c r="K259" s="38" t="s">
        <v>825</v>
      </c>
    </row>
    <row r="260" spans="1:11">
      <c r="A260" s="43" t="s">
        <v>1182</v>
      </c>
      <c r="B260" s="41" t="s">
        <v>279</v>
      </c>
      <c r="C260" s="41" t="s">
        <v>222</v>
      </c>
      <c r="D260" s="38" t="s">
        <v>131</v>
      </c>
      <c r="E260" s="88">
        <v>1.4934000000000001</v>
      </c>
      <c r="F260" s="86">
        <v>7.45</v>
      </c>
      <c r="H260" s="38" t="s">
        <v>833</v>
      </c>
      <c r="I260" s="38" t="s">
        <v>846</v>
      </c>
      <c r="J260" s="38" t="s">
        <v>824</v>
      </c>
      <c r="K260" s="38" t="s">
        <v>825</v>
      </c>
    </row>
    <row r="261" spans="1:11">
      <c r="A261" s="43" t="s">
        <v>1183</v>
      </c>
      <c r="B261" s="41" t="s">
        <v>280</v>
      </c>
      <c r="C261" s="41" t="s">
        <v>218</v>
      </c>
      <c r="D261" s="38" t="s">
        <v>132</v>
      </c>
      <c r="E261" s="88">
        <v>0.3493</v>
      </c>
      <c r="F261" s="86">
        <v>1.78</v>
      </c>
      <c r="H261" s="38" t="s">
        <v>833</v>
      </c>
      <c r="I261" s="38" t="s">
        <v>846</v>
      </c>
      <c r="J261" s="38" t="s">
        <v>824</v>
      </c>
      <c r="K261" s="38" t="s">
        <v>825</v>
      </c>
    </row>
    <row r="262" spans="1:11">
      <c r="A262" s="43" t="s">
        <v>1184</v>
      </c>
      <c r="B262" s="41" t="s">
        <v>280</v>
      </c>
      <c r="C262" s="41" t="s">
        <v>220</v>
      </c>
      <c r="D262" s="38" t="s">
        <v>132</v>
      </c>
      <c r="E262" s="88">
        <v>0.53149999999999997</v>
      </c>
      <c r="F262" s="86">
        <v>2.64</v>
      </c>
      <c r="H262" s="38" t="s">
        <v>833</v>
      </c>
      <c r="I262" s="38" t="s">
        <v>846</v>
      </c>
      <c r="J262" s="38" t="s">
        <v>824</v>
      </c>
      <c r="K262" s="38" t="s">
        <v>825</v>
      </c>
    </row>
    <row r="263" spans="1:11">
      <c r="A263" s="43" t="s">
        <v>1185</v>
      </c>
      <c r="B263" s="41" t="s">
        <v>280</v>
      </c>
      <c r="C263" s="41" t="s">
        <v>221</v>
      </c>
      <c r="D263" s="38" t="s">
        <v>132</v>
      </c>
      <c r="E263" s="88">
        <v>0.79769999999999996</v>
      </c>
      <c r="F263" s="86">
        <v>3.75</v>
      </c>
      <c r="H263" s="38" t="s">
        <v>833</v>
      </c>
      <c r="I263" s="38" t="s">
        <v>846</v>
      </c>
      <c r="J263" s="38" t="s">
        <v>824</v>
      </c>
      <c r="K263" s="38" t="s">
        <v>825</v>
      </c>
    </row>
    <row r="264" spans="1:11">
      <c r="A264" s="43" t="s">
        <v>1186</v>
      </c>
      <c r="B264" s="41" t="s">
        <v>280</v>
      </c>
      <c r="C264" s="41" t="s">
        <v>222</v>
      </c>
      <c r="D264" s="38" t="s">
        <v>132</v>
      </c>
      <c r="E264" s="88">
        <v>1.4595</v>
      </c>
      <c r="F264" s="86">
        <v>5.43</v>
      </c>
      <c r="H264" s="38" t="s">
        <v>833</v>
      </c>
      <c r="I264" s="38" t="s">
        <v>846</v>
      </c>
      <c r="J264" s="38" t="s">
        <v>824</v>
      </c>
      <c r="K264" s="38" t="s">
        <v>825</v>
      </c>
    </row>
    <row r="265" spans="1:11">
      <c r="A265" s="43" t="s">
        <v>1187</v>
      </c>
      <c r="B265" s="41" t="s">
        <v>281</v>
      </c>
      <c r="C265" s="41" t="s">
        <v>218</v>
      </c>
      <c r="D265" s="38" t="s">
        <v>282</v>
      </c>
      <c r="E265" s="88">
        <v>0.58489999999999998</v>
      </c>
      <c r="F265" s="86">
        <v>2.81</v>
      </c>
      <c r="H265" s="38" t="s">
        <v>833</v>
      </c>
      <c r="I265" s="38" t="s">
        <v>846</v>
      </c>
      <c r="J265" s="38" t="s">
        <v>824</v>
      </c>
      <c r="K265" s="38" t="s">
        <v>825</v>
      </c>
    </row>
    <row r="266" spans="1:11">
      <c r="A266" s="43" t="s">
        <v>1188</v>
      </c>
      <c r="B266" s="41" t="s">
        <v>281</v>
      </c>
      <c r="C266" s="41" t="s">
        <v>220</v>
      </c>
      <c r="D266" s="38" t="s">
        <v>282</v>
      </c>
      <c r="E266" s="88">
        <v>0.77180000000000004</v>
      </c>
      <c r="F266" s="86">
        <v>4.22</v>
      </c>
      <c r="H266" s="38" t="s">
        <v>833</v>
      </c>
      <c r="I266" s="38" t="s">
        <v>846</v>
      </c>
      <c r="J266" s="38" t="s">
        <v>824</v>
      </c>
      <c r="K266" s="38" t="s">
        <v>825</v>
      </c>
    </row>
    <row r="267" spans="1:11">
      <c r="A267" s="43" t="s">
        <v>1189</v>
      </c>
      <c r="B267" s="41" t="s">
        <v>281</v>
      </c>
      <c r="C267" s="41" t="s">
        <v>221</v>
      </c>
      <c r="D267" s="38" t="s">
        <v>282</v>
      </c>
      <c r="E267" s="88">
        <v>1.1668000000000001</v>
      </c>
      <c r="F267" s="86">
        <v>6.78</v>
      </c>
      <c r="H267" s="38" t="s">
        <v>833</v>
      </c>
      <c r="I267" s="38" t="s">
        <v>846</v>
      </c>
      <c r="J267" s="38" t="s">
        <v>824</v>
      </c>
      <c r="K267" s="38" t="s">
        <v>825</v>
      </c>
    </row>
    <row r="268" spans="1:11">
      <c r="A268" s="43" t="s">
        <v>1190</v>
      </c>
      <c r="B268" s="41" t="s">
        <v>281</v>
      </c>
      <c r="C268" s="41" t="s">
        <v>222</v>
      </c>
      <c r="D268" s="38" t="s">
        <v>282</v>
      </c>
      <c r="E268" s="88">
        <v>1.8642000000000001</v>
      </c>
      <c r="F268" s="86">
        <v>10.34</v>
      </c>
      <c r="H268" s="38" t="s">
        <v>833</v>
      </c>
      <c r="I268" s="38" t="s">
        <v>846</v>
      </c>
      <c r="J268" s="38" t="s">
        <v>824</v>
      </c>
      <c r="K268" s="38" t="s">
        <v>825</v>
      </c>
    </row>
    <row r="269" spans="1:11">
      <c r="A269" s="43" t="s">
        <v>1191</v>
      </c>
      <c r="B269" s="41" t="s">
        <v>283</v>
      </c>
      <c r="C269" s="41" t="s">
        <v>218</v>
      </c>
      <c r="D269" s="38" t="s">
        <v>284</v>
      </c>
      <c r="E269" s="88">
        <v>0.49619999999999997</v>
      </c>
      <c r="F269" s="86">
        <v>2.8</v>
      </c>
      <c r="H269" s="38" t="s">
        <v>833</v>
      </c>
      <c r="I269" s="38" t="s">
        <v>846</v>
      </c>
      <c r="J269" s="38" t="s">
        <v>824</v>
      </c>
      <c r="K269" s="38" t="s">
        <v>825</v>
      </c>
    </row>
    <row r="270" spans="1:11">
      <c r="A270" s="43" t="s">
        <v>1192</v>
      </c>
      <c r="B270" s="41" t="s">
        <v>283</v>
      </c>
      <c r="C270" s="41" t="s">
        <v>220</v>
      </c>
      <c r="D270" s="38" t="s">
        <v>284</v>
      </c>
      <c r="E270" s="88">
        <v>0.70009999999999994</v>
      </c>
      <c r="F270" s="86">
        <v>3.8</v>
      </c>
      <c r="H270" s="38" t="s">
        <v>833</v>
      </c>
      <c r="I270" s="38" t="s">
        <v>846</v>
      </c>
      <c r="J270" s="38" t="s">
        <v>824</v>
      </c>
      <c r="K270" s="38" t="s">
        <v>825</v>
      </c>
    </row>
    <row r="271" spans="1:11">
      <c r="A271" s="43" t="s">
        <v>1193</v>
      </c>
      <c r="B271" s="41" t="s">
        <v>283</v>
      </c>
      <c r="C271" s="41" t="s">
        <v>221</v>
      </c>
      <c r="D271" s="38" t="s">
        <v>284</v>
      </c>
      <c r="E271" s="88">
        <v>1.0470999999999999</v>
      </c>
      <c r="F271" s="86">
        <v>5.99</v>
      </c>
      <c r="H271" s="38" t="s">
        <v>833</v>
      </c>
      <c r="I271" s="38" t="s">
        <v>846</v>
      </c>
      <c r="J271" s="38" t="s">
        <v>824</v>
      </c>
      <c r="K271" s="38" t="s">
        <v>825</v>
      </c>
    </row>
    <row r="272" spans="1:11">
      <c r="A272" s="43" t="s">
        <v>1194</v>
      </c>
      <c r="B272" s="41" t="s">
        <v>283</v>
      </c>
      <c r="C272" s="41" t="s">
        <v>222</v>
      </c>
      <c r="D272" s="38" t="s">
        <v>284</v>
      </c>
      <c r="E272" s="88">
        <v>1.7499</v>
      </c>
      <c r="F272" s="86">
        <v>9.2799999999999994</v>
      </c>
      <c r="H272" s="38" t="s">
        <v>833</v>
      </c>
      <c r="I272" s="38" t="s">
        <v>846</v>
      </c>
      <c r="J272" s="38" t="s">
        <v>824</v>
      </c>
      <c r="K272" s="38" t="s">
        <v>825</v>
      </c>
    </row>
    <row r="273" spans="1:11">
      <c r="A273" s="43" t="s">
        <v>1195</v>
      </c>
      <c r="B273" s="41" t="s">
        <v>285</v>
      </c>
      <c r="C273" s="41" t="s">
        <v>218</v>
      </c>
      <c r="D273" s="38" t="s">
        <v>286</v>
      </c>
      <c r="E273" s="88">
        <v>0.442</v>
      </c>
      <c r="F273" s="86">
        <v>2.31</v>
      </c>
      <c r="H273" s="38" t="s">
        <v>833</v>
      </c>
      <c r="I273" s="38" t="s">
        <v>846</v>
      </c>
      <c r="J273" s="38" t="s">
        <v>824</v>
      </c>
      <c r="K273" s="38" t="s">
        <v>825</v>
      </c>
    </row>
    <row r="274" spans="1:11">
      <c r="A274" s="43" t="s">
        <v>1196</v>
      </c>
      <c r="B274" s="41" t="s">
        <v>285</v>
      </c>
      <c r="C274" s="41" t="s">
        <v>220</v>
      </c>
      <c r="D274" s="38" t="s">
        <v>286</v>
      </c>
      <c r="E274" s="88">
        <v>0.69440000000000002</v>
      </c>
      <c r="F274" s="86">
        <v>3.52</v>
      </c>
      <c r="H274" s="38" t="s">
        <v>833</v>
      </c>
      <c r="I274" s="38" t="s">
        <v>846</v>
      </c>
      <c r="J274" s="38" t="s">
        <v>824</v>
      </c>
      <c r="K274" s="38" t="s">
        <v>825</v>
      </c>
    </row>
    <row r="275" spans="1:11">
      <c r="A275" s="43" t="s">
        <v>1197</v>
      </c>
      <c r="B275" s="41" t="s">
        <v>285</v>
      </c>
      <c r="C275" s="41" t="s">
        <v>221</v>
      </c>
      <c r="D275" s="38" t="s">
        <v>286</v>
      </c>
      <c r="E275" s="88">
        <v>0.98170000000000002</v>
      </c>
      <c r="F275" s="86">
        <v>5.35</v>
      </c>
      <c r="H275" s="38" t="s">
        <v>833</v>
      </c>
      <c r="I275" s="38" t="s">
        <v>846</v>
      </c>
      <c r="J275" s="38" t="s">
        <v>824</v>
      </c>
      <c r="K275" s="38" t="s">
        <v>825</v>
      </c>
    </row>
    <row r="276" spans="1:11">
      <c r="A276" s="43" t="s">
        <v>1198</v>
      </c>
      <c r="B276" s="41" t="s">
        <v>285</v>
      </c>
      <c r="C276" s="41" t="s">
        <v>222</v>
      </c>
      <c r="D276" s="38" t="s">
        <v>286</v>
      </c>
      <c r="E276" s="88">
        <v>1.7287999999999999</v>
      </c>
      <c r="F276" s="86">
        <v>8.91</v>
      </c>
      <c r="H276" s="38" t="s">
        <v>833</v>
      </c>
      <c r="I276" s="38" t="s">
        <v>846</v>
      </c>
      <c r="J276" s="38" t="s">
        <v>824</v>
      </c>
      <c r="K276" s="38" t="s">
        <v>825</v>
      </c>
    </row>
    <row r="277" spans="1:11">
      <c r="A277" s="43" t="s">
        <v>1199</v>
      </c>
      <c r="B277" s="41" t="s">
        <v>287</v>
      </c>
      <c r="C277" s="41" t="s">
        <v>218</v>
      </c>
      <c r="D277" s="38" t="s">
        <v>133</v>
      </c>
      <c r="E277" s="88">
        <v>0.41810000000000003</v>
      </c>
      <c r="F277" s="86">
        <v>1.96</v>
      </c>
      <c r="H277" s="38" t="s">
        <v>833</v>
      </c>
      <c r="I277" s="38" t="s">
        <v>846</v>
      </c>
      <c r="J277" s="38" t="s">
        <v>824</v>
      </c>
      <c r="K277" s="38" t="s">
        <v>825</v>
      </c>
    </row>
    <row r="278" spans="1:11">
      <c r="A278" s="43" t="s">
        <v>1200</v>
      </c>
      <c r="B278" s="41" t="s">
        <v>287</v>
      </c>
      <c r="C278" s="41" t="s">
        <v>220</v>
      </c>
      <c r="D278" s="38" t="s">
        <v>133</v>
      </c>
      <c r="E278" s="88">
        <v>0.55810000000000004</v>
      </c>
      <c r="F278" s="86">
        <v>2.73</v>
      </c>
      <c r="H278" s="38" t="s">
        <v>833</v>
      </c>
      <c r="I278" s="38" t="s">
        <v>846</v>
      </c>
      <c r="J278" s="38" t="s">
        <v>824</v>
      </c>
      <c r="K278" s="38" t="s">
        <v>825</v>
      </c>
    </row>
    <row r="279" spans="1:11">
      <c r="A279" s="43" t="s">
        <v>1201</v>
      </c>
      <c r="B279" s="41" t="s">
        <v>287</v>
      </c>
      <c r="C279" s="41" t="s">
        <v>221</v>
      </c>
      <c r="D279" s="38" t="s">
        <v>133</v>
      </c>
      <c r="E279" s="88">
        <v>0.78090000000000004</v>
      </c>
      <c r="F279" s="86">
        <v>4.05</v>
      </c>
      <c r="H279" s="38" t="s">
        <v>833</v>
      </c>
      <c r="I279" s="38" t="s">
        <v>846</v>
      </c>
      <c r="J279" s="38" t="s">
        <v>824</v>
      </c>
      <c r="K279" s="38" t="s">
        <v>825</v>
      </c>
    </row>
    <row r="280" spans="1:11">
      <c r="A280" s="43" t="s">
        <v>1202</v>
      </c>
      <c r="B280" s="41" t="s">
        <v>287</v>
      </c>
      <c r="C280" s="41" t="s">
        <v>222</v>
      </c>
      <c r="D280" s="38" t="s">
        <v>133</v>
      </c>
      <c r="E280" s="88">
        <v>1.2773000000000001</v>
      </c>
      <c r="F280" s="86">
        <v>6.46</v>
      </c>
      <c r="H280" s="38" t="s">
        <v>833</v>
      </c>
      <c r="I280" s="38" t="s">
        <v>846</v>
      </c>
      <c r="J280" s="38" t="s">
        <v>824</v>
      </c>
      <c r="K280" s="38" t="s">
        <v>825</v>
      </c>
    </row>
    <row r="281" spans="1:11">
      <c r="A281" s="43" t="s">
        <v>1203</v>
      </c>
      <c r="B281" s="41" t="s">
        <v>288</v>
      </c>
      <c r="C281" s="41" t="s">
        <v>218</v>
      </c>
      <c r="D281" s="38" t="s">
        <v>134</v>
      </c>
      <c r="E281" s="88">
        <v>3.0975000000000001</v>
      </c>
      <c r="F281" s="86">
        <v>4.41</v>
      </c>
      <c r="H281" s="38" t="s">
        <v>849</v>
      </c>
      <c r="I281" s="38" t="s">
        <v>851</v>
      </c>
      <c r="J281" s="38" t="s">
        <v>847</v>
      </c>
      <c r="K281" s="38" t="s">
        <v>848</v>
      </c>
    </row>
    <row r="282" spans="1:11">
      <c r="A282" s="43" t="s">
        <v>1204</v>
      </c>
      <c r="B282" s="41" t="s">
        <v>288</v>
      </c>
      <c r="C282" s="41" t="s">
        <v>220</v>
      </c>
      <c r="D282" s="38" t="s">
        <v>134</v>
      </c>
      <c r="E282" s="88">
        <v>4.1886000000000001</v>
      </c>
      <c r="F282" s="86">
        <v>6.82</v>
      </c>
      <c r="H282" s="38" t="s">
        <v>849</v>
      </c>
      <c r="I282" s="38" t="s">
        <v>851</v>
      </c>
      <c r="J282" s="38" t="s">
        <v>847</v>
      </c>
      <c r="K282" s="38" t="s">
        <v>848</v>
      </c>
    </row>
    <row r="283" spans="1:11">
      <c r="A283" s="43" t="s">
        <v>1205</v>
      </c>
      <c r="B283" s="41" t="s">
        <v>288</v>
      </c>
      <c r="C283" s="41" t="s">
        <v>221</v>
      </c>
      <c r="D283" s="38" t="s">
        <v>134</v>
      </c>
      <c r="E283" s="88">
        <v>5.32</v>
      </c>
      <c r="F283" s="86">
        <v>9.98</v>
      </c>
      <c r="H283" s="38" t="s">
        <v>849</v>
      </c>
      <c r="I283" s="38" t="s">
        <v>851</v>
      </c>
      <c r="J283" s="38" t="s">
        <v>847</v>
      </c>
      <c r="K283" s="38" t="s">
        <v>848</v>
      </c>
    </row>
    <row r="284" spans="1:11">
      <c r="A284" s="43" t="s">
        <v>1206</v>
      </c>
      <c r="B284" s="41" t="s">
        <v>288</v>
      </c>
      <c r="C284" s="41" t="s">
        <v>222</v>
      </c>
      <c r="D284" s="38" t="s">
        <v>134</v>
      </c>
      <c r="E284" s="88">
        <v>14.148400000000001</v>
      </c>
      <c r="F284" s="86">
        <v>33.49</v>
      </c>
      <c r="H284" s="38" t="s">
        <v>849</v>
      </c>
      <c r="I284" s="38" t="s">
        <v>851</v>
      </c>
      <c r="J284" s="38" t="s">
        <v>847</v>
      </c>
      <c r="K284" s="38" t="s">
        <v>848</v>
      </c>
    </row>
    <row r="285" spans="1:11">
      <c r="A285" s="43" t="s">
        <v>1207</v>
      </c>
      <c r="B285" s="41" t="s">
        <v>289</v>
      </c>
      <c r="C285" s="41" t="s">
        <v>218</v>
      </c>
      <c r="D285" s="38" t="s">
        <v>290</v>
      </c>
      <c r="E285" s="88">
        <v>12.9047</v>
      </c>
      <c r="F285" s="86">
        <v>2.33</v>
      </c>
      <c r="H285" s="38" t="s">
        <v>849</v>
      </c>
      <c r="I285" s="38" t="s">
        <v>851</v>
      </c>
      <c r="J285" s="38" t="s">
        <v>847</v>
      </c>
      <c r="K285" s="38" t="s">
        <v>848</v>
      </c>
    </row>
    <row r="286" spans="1:11">
      <c r="A286" s="43" t="s">
        <v>1208</v>
      </c>
      <c r="B286" s="41" t="s">
        <v>289</v>
      </c>
      <c r="C286" s="41" t="s">
        <v>220</v>
      </c>
      <c r="D286" s="38" t="s">
        <v>290</v>
      </c>
      <c r="E286" s="88">
        <v>14.5021</v>
      </c>
      <c r="F286" s="86">
        <v>19.45</v>
      </c>
      <c r="H286" s="38" t="s">
        <v>849</v>
      </c>
      <c r="I286" s="38" t="s">
        <v>851</v>
      </c>
      <c r="J286" s="38" t="s">
        <v>847</v>
      </c>
      <c r="K286" s="38" t="s">
        <v>848</v>
      </c>
    </row>
    <row r="287" spans="1:11">
      <c r="A287" s="43" t="s">
        <v>1209</v>
      </c>
      <c r="B287" s="41" t="s">
        <v>289</v>
      </c>
      <c r="C287" s="41" t="s">
        <v>221</v>
      </c>
      <c r="D287" s="38" t="s">
        <v>290</v>
      </c>
      <c r="E287" s="88">
        <v>19.093299999999999</v>
      </c>
      <c r="F287" s="86">
        <v>29.53</v>
      </c>
      <c r="H287" s="38" t="s">
        <v>849</v>
      </c>
      <c r="I287" s="38" t="s">
        <v>851</v>
      </c>
      <c r="J287" s="38" t="s">
        <v>847</v>
      </c>
      <c r="K287" s="38" t="s">
        <v>848</v>
      </c>
    </row>
    <row r="288" spans="1:11">
      <c r="A288" s="43" t="s">
        <v>1210</v>
      </c>
      <c r="B288" s="41" t="s">
        <v>289</v>
      </c>
      <c r="C288" s="41" t="s">
        <v>222</v>
      </c>
      <c r="D288" s="38" t="s">
        <v>290</v>
      </c>
      <c r="E288" s="88">
        <v>25.149699999999999</v>
      </c>
      <c r="F288" s="86">
        <v>45.41</v>
      </c>
      <c r="H288" s="38" t="s">
        <v>849</v>
      </c>
      <c r="I288" s="38" t="s">
        <v>851</v>
      </c>
      <c r="J288" s="38" t="s">
        <v>847</v>
      </c>
      <c r="K288" s="38" t="s">
        <v>848</v>
      </c>
    </row>
    <row r="289" spans="1:11">
      <c r="A289" s="43" t="s">
        <v>1211</v>
      </c>
      <c r="B289" s="41" t="s">
        <v>291</v>
      </c>
      <c r="C289" s="41" t="s">
        <v>218</v>
      </c>
      <c r="D289" s="38" t="s">
        <v>292</v>
      </c>
      <c r="E289" s="88">
        <v>4.3471000000000002</v>
      </c>
      <c r="F289" s="86">
        <v>6.39</v>
      </c>
      <c r="H289" s="38" t="s">
        <v>849</v>
      </c>
      <c r="I289" s="38" t="s">
        <v>851</v>
      </c>
      <c r="J289" s="38" t="s">
        <v>847</v>
      </c>
      <c r="K289" s="38" t="s">
        <v>848</v>
      </c>
    </row>
    <row r="290" spans="1:11">
      <c r="A290" s="43" t="s">
        <v>1212</v>
      </c>
      <c r="B290" s="41" t="s">
        <v>291</v>
      </c>
      <c r="C290" s="41" t="s">
        <v>220</v>
      </c>
      <c r="D290" s="38" t="s">
        <v>292</v>
      </c>
      <c r="E290" s="88">
        <v>5.1089000000000002</v>
      </c>
      <c r="F290" s="86">
        <v>9.1199999999999992</v>
      </c>
      <c r="H290" s="38" t="s">
        <v>849</v>
      </c>
      <c r="I290" s="38" t="s">
        <v>851</v>
      </c>
      <c r="J290" s="38" t="s">
        <v>847</v>
      </c>
      <c r="K290" s="38" t="s">
        <v>848</v>
      </c>
    </row>
    <row r="291" spans="1:11">
      <c r="A291" s="43" t="s">
        <v>1213</v>
      </c>
      <c r="B291" s="41" t="s">
        <v>291</v>
      </c>
      <c r="C291" s="41" t="s">
        <v>221</v>
      </c>
      <c r="D291" s="38" t="s">
        <v>292</v>
      </c>
      <c r="E291" s="88">
        <v>6.6616</v>
      </c>
      <c r="F291" s="86">
        <v>13.43</v>
      </c>
      <c r="H291" s="38" t="s">
        <v>849</v>
      </c>
      <c r="I291" s="38" t="s">
        <v>851</v>
      </c>
      <c r="J291" s="38" t="s">
        <v>847</v>
      </c>
      <c r="K291" s="38" t="s">
        <v>848</v>
      </c>
    </row>
    <row r="292" spans="1:11">
      <c r="A292" s="43" t="s">
        <v>1214</v>
      </c>
      <c r="B292" s="41" t="s">
        <v>291</v>
      </c>
      <c r="C292" s="41" t="s">
        <v>222</v>
      </c>
      <c r="D292" s="38" t="s">
        <v>292</v>
      </c>
      <c r="E292" s="88">
        <v>9.5327000000000002</v>
      </c>
      <c r="F292" s="86">
        <v>20.28</v>
      </c>
      <c r="H292" s="38" t="s">
        <v>849</v>
      </c>
      <c r="I292" s="38" t="s">
        <v>851</v>
      </c>
      <c r="J292" s="38" t="s">
        <v>847</v>
      </c>
      <c r="K292" s="38" t="s">
        <v>848</v>
      </c>
    </row>
    <row r="293" spans="1:11">
      <c r="A293" s="43" t="s">
        <v>1215</v>
      </c>
      <c r="B293" s="41" t="s">
        <v>293</v>
      </c>
      <c r="C293" s="41" t="s">
        <v>218</v>
      </c>
      <c r="D293" s="38" t="s">
        <v>294</v>
      </c>
      <c r="E293" s="88">
        <v>3.6844000000000001</v>
      </c>
      <c r="F293" s="86">
        <v>5.08</v>
      </c>
      <c r="H293" s="38" t="s">
        <v>849</v>
      </c>
      <c r="I293" s="38" t="s">
        <v>851</v>
      </c>
      <c r="J293" s="38" t="s">
        <v>847</v>
      </c>
      <c r="K293" s="38" t="s">
        <v>848</v>
      </c>
    </row>
    <row r="294" spans="1:11">
      <c r="A294" s="43" t="s">
        <v>1216</v>
      </c>
      <c r="B294" s="41" t="s">
        <v>293</v>
      </c>
      <c r="C294" s="41" t="s">
        <v>220</v>
      </c>
      <c r="D294" s="38" t="s">
        <v>294</v>
      </c>
      <c r="E294" s="88">
        <v>4.2450000000000001</v>
      </c>
      <c r="F294" s="86">
        <v>6.58</v>
      </c>
      <c r="H294" s="38" t="s">
        <v>849</v>
      </c>
      <c r="I294" s="38" t="s">
        <v>851</v>
      </c>
      <c r="J294" s="38" t="s">
        <v>847</v>
      </c>
      <c r="K294" s="38" t="s">
        <v>848</v>
      </c>
    </row>
    <row r="295" spans="1:11">
      <c r="A295" s="43" t="s">
        <v>1217</v>
      </c>
      <c r="B295" s="41" t="s">
        <v>293</v>
      </c>
      <c r="C295" s="41" t="s">
        <v>221</v>
      </c>
      <c r="D295" s="38" t="s">
        <v>294</v>
      </c>
      <c r="E295" s="88">
        <v>5.5195999999999996</v>
      </c>
      <c r="F295" s="86">
        <v>10.09</v>
      </c>
      <c r="H295" s="38" t="s">
        <v>849</v>
      </c>
      <c r="I295" s="38" t="s">
        <v>851</v>
      </c>
      <c r="J295" s="38" t="s">
        <v>847</v>
      </c>
      <c r="K295" s="38" t="s">
        <v>848</v>
      </c>
    </row>
    <row r="296" spans="1:11">
      <c r="A296" s="43" t="s">
        <v>1218</v>
      </c>
      <c r="B296" s="41" t="s">
        <v>293</v>
      </c>
      <c r="C296" s="41" t="s">
        <v>222</v>
      </c>
      <c r="D296" s="38" t="s">
        <v>294</v>
      </c>
      <c r="E296" s="88">
        <v>8.5662000000000003</v>
      </c>
      <c r="F296" s="86">
        <v>17.03</v>
      </c>
      <c r="H296" s="38" t="s">
        <v>849</v>
      </c>
      <c r="I296" s="38" t="s">
        <v>851</v>
      </c>
      <c r="J296" s="38" t="s">
        <v>847</v>
      </c>
      <c r="K296" s="38" t="s">
        <v>848</v>
      </c>
    </row>
    <row r="297" spans="1:11">
      <c r="A297" s="43" t="s">
        <v>1219</v>
      </c>
      <c r="B297" s="41" t="s">
        <v>295</v>
      </c>
      <c r="C297" s="41" t="s">
        <v>218</v>
      </c>
      <c r="D297" s="38" t="s">
        <v>296</v>
      </c>
      <c r="E297" s="88">
        <v>4.0854999999999997</v>
      </c>
      <c r="F297" s="86">
        <v>7.9</v>
      </c>
      <c r="H297" s="38" t="s">
        <v>849</v>
      </c>
      <c r="I297" s="38" t="s">
        <v>851</v>
      </c>
      <c r="J297" s="38" t="s">
        <v>847</v>
      </c>
      <c r="K297" s="38" t="s">
        <v>848</v>
      </c>
    </row>
    <row r="298" spans="1:11">
      <c r="A298" s="43" t="s">
        <v>1220</v>
      </c>
      <c r="B298" s="41" t="s">
        <v>295</v>
      </c>
      <c r="C298" s="41" t="s">
        <v>220</v>
      </c>
      <c r="D298" s="38" t="s">
        <v>296</v>
      </c>
      <c r="E298" s="88">
        <v>4.5141999999999998</v>
      </c>
      <c r="F298" s="86">
        <v>9.23</v>
      </c>
      <c r="H298" s="38" t="s">
        <v>849</v>
      </c>
      <c r="I298" s="38" t="s">
        <v>851</v>
      </c>
      <c r="J298" s="38" t="s">
        <v>847</v>
      </c>
      <c r="K298" s="38" t="s">
        <v>848</v>
      </c>
    </row>
    <row r="299" spans="1:11">
      <c r="A299" s="43" t="s">
        <v>1221</v>
      </c>
      <c r="B299" s="41" t="s">
        <v>295</v>
      </c>
      <c r="C299" s="41" t="s">
        <v>221</v>
      </c>
      <c r="D299" s="38" t="s">
        <v>296</v>
      </c>
      <c r="E299" s="88">
        <v>5.4593999999999996</v>
      </c>
      <c r="F299" s="86">
        <v>12.05</v>
      </c>
      <c r="H299" s="38" t="s">
        <v>849</v>
      </c>
      <c r="I299" s="38" t="s">
        <v>851</v>
      </c>
      <c r="J299" s="38" t="s">
        <v>847</v>
      </c>
      <c r="K299" s="38" t="s">
        <v>848</v>
      </c>
    </row>
    <row r="300" spans="1:11">
      <c r="A300" s="43" t="s">
        <v>1222</v>
      </c>
      <c r="B300" s="41" t="s">
        <v>295</v>
      </c>
      <c r="C300" s="41" t="s">
        <v>222</v>
      </c>
      <c r="D300" s="38" t="s">
        <v>296</v>
      </c>
      <c r="E300" s="88">
        <v>7.3914999999999997</v>
      </c>
      <c r="F300" s="86">
        <v>16.77</v>
      </c>
      <c r="H300" s="38" t="s">
        <v>849</v>
      </c>
      <c r="I300" s="38" t="s">
        <v>851</v>
      </c>
      <c r="J300" s="38" t="s">
        <v>847</v>
      </c>
      <c r="K300" s="38" t="s">
        <v>848</v>
      </c>
    </row>
    <row r="301" spans="1:11">
      <c r="A301" s="43" t="s">
        <v>1223</v>
      </c>
      <c r="B301" s="41" t="s">
        <v>297</v>
      </c>
      <c r="C301" s="41" t="s">
        <v>218</v>
      </c>
      <c r="D301" s="38" t="s">
        <v>298</v>
      </c>
      <c r="E301" s="88">
        <v>3.4491000000000001</v>
      </c>
      <c r="F301" s="86">
        <v>5.77</v>
      </c>
      <c r="H301" s="38" t="s">
        <v>849</v>
      </c>
      <c r="I301" s="38" t="s">
        <v>851</v>
      </c>
      <c r="J301" s="38" t="s">
        <v>847</v>
      </c>
      <c r="K301" s="38" t="s">
        <v>848</v>
      </c>
    </row>
    <row r="302" spans="1:11">
      <c r="A302" s="43" t="s">
        <v>1224</v>
      </c>
      <c r="B302" s="41" t="s">
        <v>297</v>
      </c>
      <c r="C302" s="41" t="s">
        <v>220</v>
      </c>
      <c r="D302" s="38" t="s">
        <v>298</v>
      </c>
      <c r="E302" s="88">
        <v>3.8172000000000001</v>
      </c>
      <c r="F302" s="86">
        <v>7.05</v>
      </c>
      <c r="H302" s="38" t="s">
        <v>849</v>
      </c>
      <c r="I302" s="38" t="s">
        <v>851</v>
      </c>
      <c r="J302" s="38" t="s">
        <v>847</v>
      </c>
      <c r="K302" s="38" t="s">
        <v>848</v>
      </c>
    </row>
    <row r="303" spans="1:11">
      <c r="A303" s="43" t="s">
        <v>1225</v>
      </c>
      <c r="B303" s="41" t="s">
        <v>297</v>
      </c>
      <c r="C303" s="41" t="s">
        <v>221</v>
      </c>
      <c r="D303" s="38" t="s">
        <v>298</v>
      </c>
      <c r="E303" s="88">
        <v>4.5933000000000002</v>
      </c>
      <c r="F303" s="86">
        <v>9.5399999999999991</v>
      </c>
      <c r="H303" s="38" t="s">
        <v>849</v>
      </c>
      <c r="I303" s="38" t="s">
        <v>851</v>
      </c>
      <c r="J303" s="38" t="s">
        <v>847</v>
      </c>
      <c r="K303" s="38" t="s">
        <v>848</v>
      </c>
    </row>
    <row r="304" spans="1:11">
      <c r="A304" s="43" t="s">
        <v>1226</v>
      </c>
      <c r="B304" s="41" t="s">
        <v>297</v>
      </c>
      <c r="C304" s="41" t="s">
        <v>222</v>
      </c>
      <c r="D304" s="38" t="s">
        <v>298</v>
      </c>
      <c r="E304" s="88">
        <v>6.3056999999999999</v>
      </c>
      <c r="F304" s="86">
        <v>14.46</v>
      </c>
      <c r="H304" s="38" t="s">
        <v>849</v>
      </c>
      <c r="I304" s="38" t="s">
        <v>851</v>
      </c>
      <c r="J304" s="38" t="s">
        <v>847</v>
      </c>
      <c r="K304" s="38" t="s">
        <v>848</v>
      </c>
    </row>
    <row r="305" spans="1:11">
      <c r="A305" s="43" t="s">
        <v>1227</v>
      </c>
      <c r="B305" s="41" t="s">
        <v>299</v>
      </c>
      <c r="C305" s="41" t="s">
        <v>218</v>
      </c>
      <c r="D305" s="38" t="s">
        <v>724</v>
      </c>
      <c r="E305" s="88">
        <v>2.2553999999999998</v>
      </c>
      <c r="F305" s="86">
        <v>3.35</v>
      </c>
      <c r="H305" s="38" t="s">
        <v>849</v>
      </c>
      <c r="I305" s="38" t="s">
        <v>851</v>
      </c>
      <c r="J305" s="38" t="s">
        <v>847</v>
      </c>
      <c r="K305" s="38" t="s">
        <v>848</v>
      </c>
    </row>
    <row r="306" spans="1:11">
      <c r="A306" s="43" t="s">
        <v>1228</v>
      </c>
      <c r="B306" s="41" t="s">
        <v>299</v>
      </c>
      <c r="C306" s="41" t="s">
        <v>220</v>
      </c>
      <c r="D306" s="38" t="s">
        <v>724</v>
      </c>
      <c r="E306" s="88">
        <v>2.927</v>
      </c>
      <c r="F306" s="86">
        <v>4.93</v>
      </c>
      <c r="H306" s="38" t="s">
        <v>849</v>
      </c>
      <c r="I306" s="38" t="s">
        <v>851</v>
      </c>
      <c r="J306" s="38" t="s">
        <v>847</v>
      </c>
      <c r="K306" s="38" t="s">
        <v>848</v>
      </c>
    </row>
    <row r="307" spans="1:11">
      <c r="A307" s="43" t="s">
        <v>1229</v>
      </c>
      <c r="B307" s="41" t="s">
        <v>299</v>
      </c>
      <c r="C307" s="41" t="s">
        <v>221</v>
      </c>
      <c r="D307" s="38" t="s">
        <v>724</v>
      </c>
      <c r="E307" s="88">
        <v>3.8607</v>
      </c>
      <c r="F307" s="86">
        <v>8.2200000000000006</v>
      </c>
      <c r="H307" s="38" t="s">
        <v>849</v>
      </c>
      <c r="I307" s="38" t="s">
        <v>851</v>
      </c>
      <c r="J307" s="38" t="s">
        <v>847</v>
      </c>
      <c r="K307" s="38" t="s">
        <v>848</v>
      </c>
    </row>
    <row r="308" spans="1:11">
      <c r="A308" s="43" t="s">
        <v>1230</v>
      </c>
      <c r="B308" s="41" t="s">
        <v>299</v>
      </c>
      <c r="C308" s="41" t="s">
        <v>222</v>
      </c>
      <c r="D308" s="38" t="s">
        <v>724</v>
      </c>
      <c r="E308" s="88">
        <v>6.8539000000000003</v>
      </c>
      <c r="F308" s="86">
        <v>15.2</v>
      </c>
      <c r="H308" s="38" t="s">
        <v>849</v>
      </c>
      <c r="I308" s="38" t="s">
        <v>851</v>
      </c>
      <c r="J308" s="38" t="s">
        <v>847</v>
      </c>
      <c r="K308" s="38" t="s">
        <v>848</v>
      </c>
    </row>
    <row r="309" spans="1:11">
      <c r="A309" s="43" t="s">
        <v>1231</v>
      </c>
      <c r="B309" s="41" t="s">
        <v>300</v>
      </c>
      <c r="C309" s="41" t="s">
        <v>218</v>
      </c>
      <c r="D309" s="38" t="s">
        <v>135</v>
      </c>
      <c r="E309" s="88">
        <v>2.6882000000000001</v>
      </c>
      <c r="F309" s="86">
        <v>2.62</v>
      </c>
      <c r="H309" s="38" t="s">
        <v>849</v>
      </c>
      <c r="I309" s="38" t="s">
        <v>851</v>
      </c>
      <c r="J309" s="38" t="s">
        <v>826</v>
      </c>
      <c r="K309" s="38" t="s">
        <v>827</v>
      </c>
    </row>
    <row r="310" spans="1:11">
      <c r="A310" s="43" t="s">
        <v>1232</v>
      </c>
      <c r="B310" s="41" t="s">
        <v>300</v>
      </c>
      <c r="C310" s="41" t="s">
        <v>220</v>
      </c>
      <c r="D310" s="38" t="s">
        <v>135</v>
      </c>
      <c r="E310" s="88">
        <v>3.0495999999999999</v>
      </c>
      <c r="F310" s="86">
        <v>2.98</v>
      </c>
      <c r="H310" s="38" t="s">
        <v>849</v>
      </c>
      <c r="I310" s="38" t="s">
        <v>851</v>
      </c>
      <c r="J310" s="38" t="s">
        <v>826</v>
      </c>
      <c r="K310" s="38" t="s">
        <v>827</v>
      </c>
    </row>
    <row r="311" spans="1:11">
      <c r="A311" s="43" t="s">
        <v>1233</v>
      </c>
      <c r="B311" s="41" t="s">
        <v>300</v>
      </c>
      <c r="C311" s="41" t="s">
        <v>221</v>
      </c>
      <c r="D311" s="38" t="s">
        <v>135</v>
      </c>
      <c r="E311" s="88">
        <v>3.6395</v>
      </c>
      <c r="F311" s="86">
        <v>7.8</v>
      </c>
      <c r="H311" s="38" t="s">
        <v>849</v>
      </c>
      <c r="I311" s="38" t="s">
        <v>851</v>
      </c>
      <c r="J311" s="38" t="s">
        <v>826</v>
      </c>
      <c r="K311" s="38" t="s">
        <v>827</v>
      </c>
    </row>
    <row r="312" spans="1:11">
      <c r="A312" s="43" t="s">
        <v>1234</v>
      </c>
      <c r="B312" s="41" t="s">
        <v>300</v>
      </c>
      <c r="C312" s="41" t="s">
        <v>222</v>
      </c>
      <c r="D312" s="38" t="s">
        <v>135</v>
      </c>
      <c r="E312" s="88">
        <v>5.6657999999999999</v>
      </c>
      <c r="F312" s="86">
        <v>13.23</v>
      </c>
      <c r="H312" s="38" t="s">
        <v>849</v>
      </c>
      <c r="I312" s="38" t="s">
        <v>851</v>
      </c>
      <c r="J312" s="38" t="s">
        <v>826</v>
      </c>
      <c r="K312" s="38" t="s">
        <v>827</v>
      </c>
    </row>
    <row r="313" spans="1:11">
      <c r="A313" s="43" t="s">
        <v>1235</v>
      </c>
      <c r="B313" s="41" t="s">
        <v>301</v>
      </c>
      <c r="C313" s="41" t="s">
        <v>218</v>
      </c>
      <c r="D313" s="38" t="s">
        <v>302</v>
      </c>
      <c r="E313" s="88">
        <v>2.2048999999999999</v>
      </c>
      <c r="F313" s="86">
        <v>4.75</v>
      </c>
      <c r="H313" s="38" t="s">
        <v>849</v>
      </c>
      <c r="I313" s="38" t="s">
        <v>851</v>
      </c>
      <c r="J313" s="38" t="s">
        <v>835</v>
      </c>
      <c r="K313" s="38" t="s">
        <v>852</v>
      </c>
    </row>
    <row r="314" spans="1:11">
      <c r="A314" s="43" t="s">
        <v>1236</v>
      </c>
      <c r="B314" s="41" t="s">
        <v>301</v>
      </c>
      <c r="C314" s="41" t="s">
        <v>220</v>
      </c>
      <c r="D314" s="38" t="s">
        <v>302</v>
      </c>
      <c r="E314" s="88">
        <v>2.3115000000000001</v>
      </c>
      <c r="F314" s="86">
        <v>5.35</v>
      </c>
      <c r="H314" s="38" t="s">
        <v>849</v>
      </c>
      <c r="I314" s="38" t="s">
        <v>851</v>
      </c>
      <c r="J314" s="38" t="s">
        <v>835</v>
      </c>
      <c r="K314" s="38" t="s">
        <v>852</v>
      </c>
    </row>
    <row r="315" spans="1:11">
      <c r="A315" s="43" t="s">
        <v>1237</v>
      </c>
      <c r="B315" s="41" t="s">
        <v>301</v>
      </c>
      <c r="C315" s="41" t="s">
        <v>221</v>
      </c>
      <c r="D315" s="38" t="s">
        <v>302</v>
      </c>
      <c r="E315" s="88">
        <v>3.1793999999999998</v>
      </c>
      <c r="F315" s="86">
        <v>8.8800000000000008</v>
      </c>
      <c r="H315" s="38" t="s">
        <v>849</v>
      </c>
      <c r="I315" s="38" t="s">
        <v>851</v>
      </c>
      <c r="J315" s="38" t="s">
        <v>835</v>
      </c>
      <c r="K315" s="38" t="s">
        <v>852</v>
      </c>
    </row>
    <row r="316" spans="1:11">
      <c r="A316" s="43" t="s">
        <v>1238</v>
      </c>
      <c r="B316" s="41" t="s">
        <v>301</v>
      </c>
      <c r="C316" s="41" t="s">
        <v>222</v>
      </c>
      <c r="D316" s="38" t="s">
        <v>302</v>
      </c>
      <c r="E316" s="88">
        <v>4.7519999999999998</v>
      </c>
      <c r="F316" s="86">
        <v>15.06</v>
      </c>
      <c r="H316" s="38" t="s">
        <v>849</v>
      </c>
      <c r="I316" s="38" t="s">
        <v>851</v>
      </c>
      <c r="J316" s="38" t="s">
        <v>835</v>
      </c>
      <c r="K316" s="38" t="s">
        <v>852</v>
      </c>
    </row>
    <row r="317" spans="1:11">
      <c r="A317" s="43" t="s">
        <v>1239</v>
      </c>
      <c r="B317" s="41" t="s">
        <v>303</v>
      </c>
      <c r="C317" s="41" t="s">
        <v>218</v>
      </c>
      <c r="D317" s="38" t="s">
        <v>304</v>
      </c>
      <c r="E317" s="88">
        <v>1.4516</v>
      </c>
      <c r="F317" s="86">
        <v>2.37</v>
      </c>
      <c r="H317" s="38" t="s">
        <v>849</v>
      </c>
      <c r="I317" s="38" t="s">
        <v>851</v>
      </c>
      <c r="J317" s="38" t="s">
        <v>835</v>
      </c>
      <c r="K317" s="38" t="s">
        <v>852</v>
      </c>
    </row>
    <row r="318" spans="1:11">
      <c r="A318" s="43" t="s">
        <v>1240</v>
      </c>
      <c r="B318" s="41" t="s">
        <v>303</v>
      </c>
      <c r="C318" s="41" t="s">
        <v>220</v>
      </c>
      <c r="D318" s="38" t="s">
        <v>304</v>
      </c>
      <c r="E318" s="88">
        <v>1.7799</v>
      </c>
      <c r="F318" s="86">
        <v>3.38</v>
      </c>
      <c r="H318" s="38" t="s">
        <v>849</v>
      </c>
      <c r="I318" s="38" t="s">
        <v>851</v>
      </c>
      <c r="J318" s="38" t="s">
        <v>835</v>
      </c>
      <c r="K318" s="38" t="s">
        <v>852</v>
      </c>
    </row>
    <row r="319" spans="1:11">
      <c r="A319" s="43" t="s">
        <v>1241</v>
      </c>
      <c r="B319" s="41" t="s">
        <v>303</v>
      </c>
      <c r="C319" s="41" t="s">
        <v>221</v>
      </c>
      <c r="D319" s="38" t="s">
        <v>304</v>
      </c>
      <c r="E319" s="88">
        <v>2.3561999999999999</v>
      </c>
      <c r="F319" s="86">
        <v>6.11</v>
      </c>
      <c r="H319" s="38" t="s">
        <v>849</v>
      </c>
      <c r="I319" s="38" t="s">
        <v>851</v>
      </c>
      <c r="J319" s="38" t="s">
        <v>835</v>
      </c>
      <c r="K319" s="38" t="s">
        <v>852</v>
      </c>
    </row>
    <row r="320" spans="1:11">
      <c r="A320" s="43" t="s">
        <v>1242</v>
      </c>
      <c r="B320" s="41" t="s">
        <v>303</v>
      </c>
      <c r="C320" s="41" t="s">
        <v>222</v>
      </c>
      <c r="D320" s="38" t="s">
        <v>304</v>
      </c>
      <c r="E320" s="88">
        <v>3.7393999999999998</v>
      </c>
      <c r="F320" s="86">
        <v>11.79</v>
      </c>
      <c r="H320" s="38" t="s">
        <v>849</v>
      </c>
      <c r="I320" s="38" t="s">
        <v>851</v>
      </c>
      <c r="J320" s="38" t="s">
        <v>835</v>
      </c>
      <c r="K320" s="38" t="s">
        <v>852</v>
      </c>
    </row>
    <row r="321" spans="1:11">
      <c r="A321" s="43" t="s">
        <v>1243</v>
      </c>
      <c r="B321" s="41" t="s">
        <v>305</v>
      </c>
      <c r="C321" s="41" t="s">
        <v>218</v>
      </c>
      <c r="D321" s="38" t="s">
        <v>306</v>
      </c>
      <c r="E321" s="88">
        <v>1.8309</v>
      </c>
      <c r="F321" s="86">
        <v>2.23</v>
      </c>
      <c r="H321" s="38" t="s">
        <v>849</v>
      </c>
      <c r="I321" s="38" t="s">
        <v>851</v>
      </c>
      <c r="J321" s="38" t="s">
        <v>835</v>
      </c>
      <c r="K321" s="38" t="s">
        <v>852</v>
      </c>
    </row>
    <row r="322" spans="1:11">
      <c r="A322" s="43" t="s">
        <v>1244</v>
      </c>
      <c r="B322" s="41" t="s">
        <v>305</v>
      </c>
      <c r="C322" s="41" t="s">
        <v>220</v>
      </c>
      <c r="D322" s="38" t="s">
        <v>306</v>
      </c>
      <c r="E322" s="88">
        <v>2.3294999999999999</v>
      </c>
      <c r="F322" s="86">
        <v>2.61</v>
      </c>
      <c r="H322" s="38" t="s">
        <v>849</v>
      </c>
      <c r="I322" s="38" t="s">
        <v>851</v>
      </c>
      <c r="J322" s="38" t="s">
        <v>835</v>
      </c>
      <c r="K322" s="38" t="s">
        <v>852</v>
      </c>
    </row>
    <row r="323" spans="1:11">
      <c r="A323" s="43" t="s">
        <v>1245</v>
      </c>
      <c r="B323" s="41" t="s">
        <v>305</v>
      </c>
      <c r="C323" s="41" t="s">
        <v>221</v>
      </c>
      <c r="D323" s="38" t="s">
        <v>306</v>
      </c>
      <c r="E323" s="88">
        <v>2.6756000000000002</v>
      </c>
      <c r="F323" s="86">
        <v>4.67</v>
      </c>
      <c r="H323" s="38" t="s">
        <v>849</v>
      </c>
      <c r="I323" s="38" t="s">
        <v>851</v>
      </c>
      <c r="J323" s="38" t="s">
        <v>835</v>
      </c>
      <c r="K323" s="38" t="s">
        <v>852</v>
      </c>
    </row>
    <row r="324" spans="1:11">
      <c r="A324" s="43" t="s">
        <v>1246</v>
      </c>
      <c r="B324" s="41" t="s">
        <v>305</v>
      </c>
      <c r="C324" s="41" t="s">
        <v>222</v>
      </c>
      <c r="D324" s="38" t="s">
        <v>306</v>
      </c>
      <c r="E324" s="88">
        <v>3.8231999999999999</v>
      </c>
      <c r="F324" s="86">
        <v>8.1300000000000008</v>
      </c>
      <c r="H324" s="38" t="s">
        <v>849</v>
      </c>
      <c r="I324" s="38" t="s">
        <v>851</v>
      </c>
      <c r="J324" s="38" t="s">
        <v>835</v>
      </c>
      <c r="K324" s="38" t="s">
        <v>852</v>
      </c>
    </row>
    <row r="325" spans="1:11">
      <c r="A325" s="43" t="s">
        <v>1247</v>
      </c>
      <c r="B325" s="41" t="s">
        <v>307</v>
      </c>
      <c r="C325" s="41" t="s">
        <v>218</v>
      </c>
      <c r="D325" s="38" t="s">
        <v>308</v>
      </c>
      <c r="E325" s="88">
        <v>1.7907</v>
      </c>
      <c r="F325" s="86">
        <v>1.7954999999999999</v>
      </c>
      <c r="H325" s="38" t="s">
        <v>849</v>
      </c>
      <c r="I325" s="38" t="s">
        <v>851</v>
      </c>
      <c r="J325" s="38" t="s">
        <v>835</v>
      </c>
      <c r="K325" s="38" t="s">
        <v>852</v>
      </c>
    </row>
    <row r="326" spans="1:11">
      <c r="A326" s="43" t="s">
        <v>1248</v>
      </c>
      <c r="B326" s="41" t="s">
        <v>307</v>
      </c>
      <c r="C326" s="41" t="s">
        <v>220</v>
      </c>
      <c r="D326" s="38" t="s">
        <v>308</v>
      </c>
      <c r="E326" s="88">
        <v>2.3517000000000001</v>
      </c>
      <c r="F326" s="86">
        <v>1.89</v>
      </c>
      <c r="H326" s="38" t="s">
        <v>849</v>
      </c>
      <c r="I326" s="38" t="s">
        <v>851</v>
      </c>
      <c r="J326" s="38" t="s">
        <v>835</v>
      </c>
      <c r="K326" s="38" t="s">
        <v>852</v>
      </c>
    </row>
    <row r="327" spans="1:11">
      <c r="A327" s="43" t="s">
        <v>1249</v>
      </c>
      <c r="B327" s="41" t="s">
        <v>307</v>
      </c>
      <c r="C327" s="41" t="s">
        <v>221</v>
      </c>
      <c r="D327" s="38" t="s">
        <v>308</v>
      </c>
      <c r="E327" s="88">
        <v>2.8685999999999998</v>
      </c>
      <c r="F327" s="86">
        <v>5.29</v>
      </c>
      <c r="H327" s="38" t="s">
        <v>849</v>
      </c>
      <c r="I327" s="38" t="s">
        <v>851</v>
      </c>
      <c r="J327" s="38" t="s">
        <v>835</v>
      </c>
      <c r="K327" s="38" t="s">
        <v>852</v>
      </c>
    </row>
    <row r="328" spans="1:11">
      <c r="A328" s="43" t="s">
        <v>1250</v>
      </c>
      <c r="B328" s="41" t="s">
        <v>307</v>
      </c>
      <c r="C328" s="41" t="s">
        <v>222</v>
      </c>
      <c r="D328" s="38" t="s">
        <v>308</v>
      </c>
      <c r="E328" s="88">
        <v>4.2051999999999996</v>
      </c>
      <c r="F328" s="86">
        <v>11.06</v>
      </c>
      <c r="H328" s="38" t="s">
        <v>849</v>
      </c>
      <c r="I328" s="38" t="s">
        <v>851</v>
      </c>
      <c r="J328" s="38" t="s">
        <v>835</v>
      </c>
      <c r="K328" s="38" t="s">
        <v>852</v>
      </c>
    </row>
    <row r="329" spans="1:11">
      <c r="A329" s="43" t="s">
        <v>1251</v>
      </c>
      <c r="B329" s="41" t="s">
        <v>309</v>
      </c>
      <c r="C329" s="41" t="s">
        <v>218</v>
      </c>
      <c r="D329" s="38" t="s">
        <v>310</v>
      </c>
      <c r="E329" s="88">
        <v>1.47</v>
      </c>
      <c r="F329" s="86">
        <v>2.5299999999999998</v>
      </c>
      <c r="H329" s="38" t="s">
        <v>849</v>
      </c>
      <c r="I329" s="38" t="s">
        <v>851</v>
      </c>
      <c r="J329" s="38" t="s">
        <v>835</v>
      </c>
      <c r="K329" s="38" t="s">
        <v>852</v>
      </c>
    </row>
    <row r="330" spans="1:11">
      <c r="A330" s="43" t="s">
        <v>1252</v>
      </c>
      <c r="B330" s="41" t="s">
        <v>309</v>
      </c>
      <c r="C330" s="41" t="s">
        <v>220</v>
      </c>
      <c r="D330" s="38" t="s">
        <v>310</v>
      </c>
      <c r="E330" s="88">
        <v>2.0796000000000001</v>
      </c>
      <c r="F330" s="86">
        <v>3.56</v>
      </c>
      <c r="H330" s="38" t="s">
        <v>849</v>
      </c>
      <c r="I330" s="38" t="s">
        <v>851</v>
      </c>
      <c r="J330" s="38" t="s">
        <v>835</v>
      </c>
      <c r="K330" s="38" t="s">
        <v>852</v>
      </c>
    </row>
    <row r="331" spans="1:11">
      <c r="A331" s="43" t="s">
        <v>1253</v>
      </c>
      <c r="B331" s="41" t="s">
        <v>309</v>
      </c>
      <c r="C331" s="41" t="s">
        <v>221</v>
      </c>
      <c r="D331" s="38" t="s">
        <v>310</v>
      </c>
      <c r="E331" s="88">
        <v>2.8005</v>
      </c>
      <c r="F331" s="86">
        <v>6.36</v>
      </c>
      <c r="H331" s="38" t="s">
        <v>849</v>
      </c>
      <c r="I331" s="38" t="s">
        <v>851</v>
      </c>
      <c r="J331" s="38" t="s">
        <v>835</v>
      </c>
      <c r="K331" s="38" t="s">
        <v>852</v>
      </c>
    </row>
    <row r="332" spans="1:11">
      <c r="A332" s="43" t="s">
        <v>1254</v>
      </c>
      <c r="B332" s="41" t="s">
        <v>309</v>
      </c>
      <c r="C332" s="41" t="s">
        <v>222</v>
      </c>
      <c r="D332" s="38" t="s">
        <v>310</v>
      </c>
      <c r="E332" s="88">
        <v>3.9693000000000001</v>
      </c>
      <c r="F332" s="86">
        <v>11.84</v>
      </c>
      <c r="H332" s="38" t="s">
        <v>849</v>
      </c>
      <c r="I332" s="38" t="s">
        <v>851</v>
      </c>
      <c r="J332" s="38" t="s">
        <v>835</v>
      </c>
      <c r="K332" s="38" t="s">
        <v>852</v>
      </c>
    </row>
    <row r="333" spans="1:11">
      <c r="A333" s="43" t="s">
        <v>1255</v>
      </c>
      <c r="B333" s="41" t="s">
        <v>311</v>
      </c>
      <c r="C333" s="41" t="s">
        <v>218</v>
      </c>
      <c r="D333" s="38" t="s">
        <v>312</v>
      </c>
      <c r="E333" s="88">
        <v>1.1353</v>
      </c>
      <c r="F333" s="86">
        <v>2.56</v>
      </c>
      <c r="H333" s="38" t="s">
        <v>849</v>
      </c>
      <c r="I333" s="38" t="s">
        <v>851</v>
      </c>
      <c r="J333" s="38" t="s">
        <v>835</v>
      </c>
      <c r="K333" s="38" t="s">
        <v>852</v>
      </c>
    </row>
    <row r="334" spans="1:11">
      <c r="A334" s="43" t="s">
        <v>1256</v>
      </c>
      <c r="B334" s="41" t="s">
        <v>311</v>
      </c>
      <c r="C334" s="41" t="s">
        <v>220</v>
      </c>
      <c r="D334" s="38" t="s">
        <v>312</v>
      </c>
      <c r="E334" s="88">
        <v>1.7060999999999999</v>
      </c>
      <c r="F334" s="86">
        <v>3.53</v>
      </c>
      <c r="H334" s="38" t="s">
        <v>849</v>
      </c>
      <c r="I334" s="38" t="s">
        <v>851</v>
      </c>
      <c r="J334" s="38" t="s">
        <v>835</v>
      </c>
      <c r="K334" s="38" t="s">
        <v>852</v>
      </c>
    </row>
    <row r="335" spans="1:11">
      <c r="A335" s="43" t="s">
        <v>1257</v>
      </c>
      <c r="B335" s="41" t="s">
        <v>311</v>
      </c>
      <c r="C335" s="41" t="s">
        <v>221</v>
      </c>
      <c r="D335" s="38" t="s">
        <v>312</v>
      </c>
      <c r="E335" s="88">
        <v>2.2124000000000001</v>
      </c>
      <c r="F335" s="86">
        <v>6.21</v>
      </c>
      <c r="H335" s="38" t="s">
        <v>849</v>
      </c>
      <c r="I335" s="38" t="s">
        <v>851</v>
      </c>
      <c r="J335" s="38" t="s">
        <v>835</v>
      </c>
      <c r="K335" s="38" t="s">
        <v>852</v>
      </c>
    </row>
    <row r="336" spans="1:11">
      <c r="A336" s="43" t="s">
        <v>1258</v>
      </c>
      <c r="B336" s="41" t="s">
        <v>311</v>
      </c>
      <c r="C336" s="41" t="s">
        <v>222</v>
      </c>
      <c r="D336" s="38" t="s">
        <v>312</v>
      </c>
      <c r="E336" s="88">
        <v>3.1879</v>
      </c>
      <c r="F336" s="86">
        <v>9.44</v>
      </c>
      <c r="H336" s="38" t="s">
        <v>849</v>
      </c>
      <c r="I336" s="38" t="s">
        <v>851</v>
      </c>
      <c r="J336" s="38" t="s">
        <v>835</v>
      </c>
      <c r="K336" s="38" t="s">
        <v>852</v>
      </c>
    </row>
    <row r="337" spans="1:11">
      <c r="A337" s="43" t="s">
        <v>1259</v>
      </c>
      <c r="B337" s="41" t="s">
        <v>313</v>
      </c>
      <c r="C337" s="41" t="s">
        <v>218</v>
      </c>
      <c r="D337" s="38" t="s">
        <v>725</v>
      </c>
      <c r="E337" s="88">
        <v>4.7789000000000001</v>
      </c>
      <c r="F337" s="86">
        <v>2.2599999999999998</v>
      </c>
      <c r="H337" s="38" t="s">
        <v>849</v>
      </c>
      <c r="I337" s="38" t="s">
        <v>851</v>
      </c>
      <c r="J337" s="38" t="s">
        <v>847</v>
      </c>
      <c r="K337" s="38" t="s">
        <v>848</v>
      </c>
    </row>
    <row r="338" spans="1:11">
      <c r="A338" s="43" t="s">
        <v>1260</v>
      </c>
      <c r="B338" s="41" t="s">
        <v>313</v>
      </c>
      <c r="C338" s="41" t="s">
        <v>220</v>
      </c>
      <c r="D338" s="38" t="s">
        <v>725</v>
      </c>
      <c r="E338" s="88">
        <v>5.2095000000000002</v>
      </c>
      <c r="F338" s="86">
        <v>4.58</v>
      </c>
      <c r="H338" s="38" t="s">
        <v>849</v>
      </c>
      <c r="I338" s="38" t="s">
        <v>851</v>
      </c>
      <c r="J338" s="38" t="s">
        <v>847</v>
      </c>
      <c r="K338" s="38" t="s">
        <v>848</v>
      </c>
    </row>
    <row r="339" spans="1:11">
      <c r="A339" s="43" t="s">
        <v>1261</v>
      </c>
      <c r="B339" s="41" t="s">
        <v>313</v>
      </c>
      <c r="C339" s="41" t="s">
        <v>221</v>
      </c>
      <c r="D339" s="38" t="s">
        <v>725</v>
      </c>
      <c r="E339" s="88">
        <v>6.3303000000000003</v>
      </c>
      <c r="F339" s="86">
        <v>7.78</v>
      </c>
      <c r="H339" s="38" t="s">
        <v>849</v>
      </c>
      <c r="I339" s="38" t="s">
        <v>851</v>
      </c>
      <c r="J339" s="38" t="s">
        <v>847</v>
      </c>
      <c r="K339" s="38" t="s">
        <v>848</v>
      </c>
    </row>
    <row r="340" spans="1:11">
      <c r="A340" s="43" t="s">
        <v>1262</v>
      </c>
      <c r="B340" s="41" t="s">
        <v>313</v>
      </c>
      <c r="C340" s="41" t="s">
        <v>222</v>
      </c>
      <c r="D340" s="38" t="s">
        <v>725</v>
      </c>
      <c r="E340" s="88">
        <v>8.2812999999999999</v>
      </c>
      <c r="F340" s="86">
        <v>11.04</v>
      </c>
      <c r="H340" s="38" t="s">
        <v>849</v>
      </c>
      <c r="I340" s="38" t="s">
        <v>851</v>
      </c>
      <c r="J340" s="38" t="s">
        <v>847</v>
      </c>
      <c r="K340" s="38" t="s">
        <v>848</v>
      </c>
    </row>
    <row r="341" spans="1:11">
      <c r="A341" s="43" t="s">
        <v>1263</v>
      </c>
      <c r="B341" s="41" t="s">
        <v>314</v>
      </c>
      <c r="C341" s="41" t="s">
        <v>218</v>
      </c>
      <c r="D341" s="38" t="s">
        <v>315</v>
      </c>
      <c r="E341" s="88">
        <v>3.0724999999999998</v>
      </c>
      <c r="F341" s="86">
        <v>3.02</v>
      </c>
      <c r="H341" s="38" t="s">
        <v>849</v>
      </c>
      <c r="I341" s="38" t="s">
        <v>851</v>
      </c>
      <c r="J341" s="38" t="s">
        <v>835</v>
      </c>
      <c r="K341" s="38" t="s">
        <v>852</v>
      </c>
    </row>
    <row r="342" spans="1:11">
      <c r="A342" s="43" t="s">
        <v>1264</v>
      </c>
      <c r="B342" s="41" t="s">
        <v>314</v>
      </c>
      <c r="C342" s="41" t="s">
        <v>220</v>
      </c>
      <c r="D342" s="38" t="s">
        <v>315</v>
      </c>
      <c r="E342" s="88">
        <v>3.7351000000000001</v>
      </c>
      <c r="F342" s="86">
        <v>4.75</v>
      </c>
      <c r="H342" s="38" t="s">
        <v>849</v>
      </c>
      <c r="I342" s="38" t="s">
        <v>851</v>
      </c>
      <c r="J342" s="38" t="s">
        <v>835</v>
      </c>
      <c r="K342" s="38" t="s">
        <v>852</v>
      </c>
    </row>
    <row r="343" spans="1:11">
      <c r="A343" s="43" t="s">
        <v>1265</v>
      </c>
      <c r="B343" s="41" t="s">
        <v>314</v>
      </c>
      <c r="C343" s="41" t="s">
        <v>221</v>
      </c>
      <c r="D343" s="38" t="s">
        <v>315</v>
      </c>
      <c r="E343" s="88">
        <v>4.5765000000000002</v>
      </c>
      <c r="F343" s="86">
        <v>7.81</v>
      </c>
      <c r="H343" s="38" t="s">
        <v>849</v>
      </c>
      <c r="I343" s="38" t="s">
        <v>851</v>
      </c>
      <c r="J343" s="38" t="s">
        <v>835</v>
      </c>
      <c r="K343" s="38" t="s">
        <v>852</v>
      </c>
    </row>
    <row r="344" spans="1:11">
      <c r="A344" s="43" t="s">
        <v>1266</v>
      </c>
      <c r="B344" s="41" t="s">
        <v>314</v>
      </c>
      <c r="C344" s="41" t="s">
        <v>222</v>
      </c>
      <c r="D344" s="38" t="s">
        <v>315</v>
      </c>
      <c r="E344" s="88">
        <v>6.2957000000000001</v>
      </c>
      <c r="F344" s="86">
        <v>13.56</v>
      </c>
      <c r="H344" s="38" t="s">
        <v>849</v>
      </c>
      <c r="I344" s="38" t="s">
        <v>851</v>
      </c>
      <c r="J344" s="38" t="s">
        <v>835</v>
      </c>
      <c r="K344" s="38" t="s">
        <v>852</v>
      </c>
    </row>
    <row r="345" spans="1:11">
      <c r="A345" s="43" t="s">
        <v>1267</v>
      </c>
      <c r="B345" s="41" t="s">
        <v>316</v>
      </c>
      <c r="C345" s="41" t="s">
        <v>218</v>
      </c>
      <c r="D345" s="38" t="s">
        <v>1268</v>
      </c>
      <c r="E345" s="88">
        <v>1.1805000000000001</v>
      </c>
      <c r="F345" s="86">
        <v>2.27</v>
      </c>
      <c r="H345" s="38" t="s">
        <v>849</v>
      </c>
      <c r="I345" s="38" t="s">
        <v>851</v>
      </c>
      <c r="J345" s="38" t="s">
        <v>826</v>
      </c>
      <c r="K345" s="38" t="s">
        <v>827</v>
      </c>
    </row>
    <row r="346" spans="1:11">
      <c r="A346" s="43" t="s">
        <v>1269</v>
      </c>
      <c r="B346" s="41" t="s">
        <v>316</v>
      </c>
      <c r="C346" s="41" t="s">
        <v>220</v>
      </c>
      <c r="D346" s="38" t="s">
        <v>1268</v>
      </c>
      <c r="E346" s="88">
        <v>1.3697999999999999</v>
      </c>
      <c r="F346" s="86">
        <v>3.92</v>
      </c>
      <c r="H346" s="38" t="s">
        <v>849</v>
      </c>
      <c r="I346" s="38" t="s">
        <v>851</v>
      </c>
      <c r="J346" s="38" t="s">
        <v>826</v>
      </c>
      <c r="K346" s="38" t="s">
        <v>827</v>
      </c>
    </row>
    <row r="347" spans="1:11">
      <c r="A347" s="43" t="s">
        <v>1270</v>
      </c>
      <c r="B347" s="41" t="s">
        <v>316</v>
      </c>
      <c r="C347" s="41" t="s">
        <v>221</v>
      </c>
      <c r="D347" s="38" t="s">
        <v>1268</v>
      </c>
      <c r="E347" s="88">
        <v>1.786</v>
      </c>
      <c r="F347" s="86">
        <v>6.55</v>
      </c>
      <c r="H347" s="38" t="s">
        <v>849</v>
      </c>
      <c r="I347" s="38" t="s">
        <v>851</v>
      </c>
      <c r="J347" s="38" t="s">
        <v>826</v>
      </c>
      <c r="K347" s="38" t="s">
        <v>827</v>
      </c>
    </row>
    <row r="348" spans="1:11">
      <c r="A348" s="43" t="s">
        <v>1271</v>
      </c>
      <c r="B348" s="41" t="s">
        <v>316</v>
      </c>
      <c r="C348" s="41" t="s">
        <v>222</v>
      </c>
      <c r="D348" s="38" t="s">
        <v>1268</v>
      </c>
      <c r="E348" s="88">
        <v>3.6911</v>
      </c>
      <c r="F348" s="86">
        <v>14.5</v>
      </c>
      <c r="H348" s="38" t="s">
        <v>849</v>
      </c>
      <c r="I348" s="38" t="s">
        <v>851</v>
      </c>
      <c r="J348" s="38" t="s">
        <v>826</v>
      </c>
      <c r="K348" s="38" t="s">
        <v>827</v>
      </c>
    </row>
    <row r="349" spans="1:11">
      <c r="A349" s="43" t="s">
        <v>1272</v>
      </c>
      <c r="B349" s="41" t="s">
        <v>317</v>
      </c>
      <c r="C349" s="41" t="s">
        <v>218</v>
      </c>
      <c r="D349" s="38" t="s">
        <v>1273</v>
      </c>
      <c r="E349" s="88">
        <v>1.5550999999999999</v>
      </c>
      <c r="F349" s="86">
        <v>2.5099999999999998</v>
      </c>
      <c r="H349" s="38" t="s">
        <v>849</v>
      </c>
      <c r="I349" s="38" t="s">
        <v>851</v>
      </c>
      <c r="J349" s="38" t="s">
        <v>826</v>
      </c>
      <c r="K349" s="38" t="s">
        <v>827</v>
      </c>
    </row>
    <row r="350" spans="1:11">
      <c r="A350" s="43" t="s">
        <v>1274</v>
      </c>
      <c r="B350" s="41" t="s">
        <v>317</v>
      </c>
      <c r="C350" s="41" t="s">
        <v>220</v>
      </c>
      <c r="D350" s="38" t="s">
        <v>1273</v>
      </c>
      <c r="E350" s="88">
        <v>2.1918000000000002</v>
      </c>
      <c r="F350" s="86">
        <v>4.67</v>
      </c>
      <c r="H350" s="38" t="s">
        <v>849</v>
      </c>
      <c r="I350" s="38" t="s">
        <v>851</v>
      </c>
      <c r="J350" s="38" t="s">
        <v>826</v>
      </c>
      <c r="K350" s="38" t="s">
        <v>827</v>
      </c>
    </row>
    <row r="351" spans="1:11">
      <c r="A351" s="43" t="s">
        <v>1275</v>
      </c>
      <c r="B351" s="41" t="s">
        <v>317</v>
      </c>
      <c r="C351" s="41" t="s">
        <v>221</v>
      </c>
      <c r="D351" s="38" t="s">
        <v>1273</v>
      </c>
      <c r="E351" s="88">
        <v>2.9963000000000002</v>
      </c>
      <c r="F351" s="86">
        <v>9.33</v>
      </c>
      <c r="H351" s="38" t="s">
        <v>849</v>
      </c>
      <c r="I351" s="38" t="s">
        <v>851</v>
      </c>
      <c r="J351" s="38" t="s">
        <v>826</v>
      </c>
      <c r="K351" s="38" t="s">
        <v>827</v>
      </c>
    </row>
    <row r="352" spans="1:11">
      <c r="A352" s="43" t="s">
        <v>1276</v>
      </c>
      <c r="B352" s="41" t="s">
        <v>317</v>
      </c>
      <c r="C352" s="41" t="s">
        <v>222</v>
      </c>
      <c r="D352" s="38" t="s">
        <v>1273</v>
      </c>
      <c r="E352" s="88">
        <v>4.5648</v>
      </c>
      <c r="F352" s="86">
        <v>14.45</v>
      </c>
      <c r="H352" s="38" t="s">
        <v>849</v>
      </c>
      <c r="I352" s="38" t="s">
        <v>851</v>
      </c>
      <c r="J352" s="38" t="s">
        <v>826</v>
      </c>
      <c r="K352" s="38" t="s">
        <v>827</v>
      </c>
    </row>
    <row r="353" spans="1:11">
      <c r="A353" s="43" t="s">
        <v>1277</v>
      </c>
      <c r="B353" s="41" t="s">
        <v>318</v>
      </c>
      <c r="C353" s="41" t="s">
        <v>218</v>
      </c>
      <c r="D353" s="38" t="s">
        <v>1278</v>
      </c>
      <c r="E353" s="88">
        <v>1.5537000000000001</v>
      </c>
      <c r="F353" s="86">
        <v>2.58</v>
      </c>
      <c r="H353" s="38" t="s">
        <v>849</v>
      </c>
      <c r="I353" s="38" t="s">
        <v>851</v>
      </c>
      <c r="J353" s="38" t="s">
        <v>826</v>
      </c>
      <c r="K353" s="38" t="s">
        <v>827</v>
      </c>
    </row>
    <row r="354" spans="1:11">
      <c r="A354" s="43" t="s">
        <v>1279</v>
      </c>
      <c r="B354" s="41" t="s">
        <v>318</v>
      </c>
      <c r="C354" s="41" t="s">
        <v>220</v>
      </c>
      <c r="D354" s="38" t="s">
        <v>1278</v>
      </c>
      <c r="E354" s="88">
        <v>1.8957999999999999</v>
      </c>
      <c r="F354" s="86">
        <v>3.31</v>
      </c>
      <c r="H354" s="38" t="s">
        <v>849</v>
      </c>
      <c r="I354" s="38" t="s">
        <v>851</v>
      </c>
      <c r="J354" s="38" t="s">
        <v>826</v>
      </c>
      <c r="K354" s="38" t="s">
        <v>827</v>
      </c>
    </row>
    <row r="355" spans="1:11">
      <c r="A355" s="43" t="s">
        <v>1280</v>
      </c>
      <c r="B355" s="41" t="s">
        <v>318</v>
      </c>
      <c r="C355" s="41" t="s">
        <v>221</v>
      </c>
      <c r="D355" s="38" t="s">
        <v>1278</v>
      </c>
      <c r="E355" s="88">
        <v>2.3035999999999999</v>
      </c>
      <c r="F355" s="86">
        <v>6.57</v>
      </c>
      <c r="H355" s="38" t="s">
        <v>849</v>
      </c>
      <c r="I355" s="38" t="s">
        <v>851</v>
      </c>
      <c r="J355" s="38" t="s">
        <v>826</v>
      </c>
      <c r="K355" s="38" t="s">
        <v>827</v>
      </c>
    </row>
    <row r="356" spans="1:11">
      <c r="A356" s="43" t="s">
        <v>1281</v>
      </c>
      <c r="B356" s="41" t="s">
        <v>318</v>
      </c>
      <c r="C356" s="41" t="s">
        <v>222</v>
      </c>
      <c r="D356" s="38" t="s">
        <v>1278</v>
      </c>
      <c r="E356" s="88">
        <v>3.7968999999999999</v>
      </c>
      <c r="F356" s="86">
        <v>12.31</v>
      </c>
      <c r="H356" s="38" t="s">
        <v>849</v>
      </c>
      <c r="I356" s="38" t="s">
        <v>851</v>
      </c>
      <c r="J356" s="38" t="s">
        <v>826</v>
      </c>
      <c r="K356" s="38" t="s">
        <v>827</v>
      </c>
    </row>
    <row r="357" spans="1:11">
      <c r="A357" s="43" t="s">
        <v>1282</v>
      </c>
      <c r="B357" s="41" t="s">
        <v>319</v>
      </c>
      <c r="C357" s="41" t="s">
        <v>218</v>
      </c>
      <c r="D357" s="38" t="s">
        <v>320</v>
      </c>
      <c r="E357" s="88">
        <v>3.6000999999999999</v>
      </c>
      <c r="F357" s="86">
        <v>1.26</v>
      </c>
      <c r="H357" s="38" t="s">
        <v>849</v>
      </c>
      <c r="I357" s="38" t="s">
        <v>851</v>
      </c>
      <c r="J357" s="38" t="s">
        <v>835</v>
      </c>
      <c r="K357" s="38" t="s">
        <v>852</v>
      </c>
    </row>
    <row r="358" spans="1:11">
      <c r="A358" s="43" t="s">
        <v>1283</v>
      </c>
      <c r="B358" s="41" t="s">
        <v>319</v>
      </c>
      <c r="C358" s="41" t="s">
        <v>220</v>
      </c>
      <c r="D358" s="38" t="s">
        <v>320</v>
      </c>
      <c r="E358" s="88">
        <v>3.8201999999999998</v>
      </c>
      <c r="F358" s="86">
        <v>2.1</v>
      </c>
      <c r="H358" s="38" t="s">
        <v>849</v>
      </c>
      <c r="I358" s="38" t="s">
        <v>851</v>
      </c>
      <c r="J358" s="38" t="s">
        <v>835</v>
      </c>
      <c r="K358" s="38" t="s">
        <v>852</v>
      </c>
    </row>
    <row r="359" spans="1:11">
      <c r="A359" s="43" t="s">
        <v>1284</v>
      </c>
      <c r="B359" s="41" t="s">
        <v>319</v>
      </c>
      <c r="C359" s="41" t="s">
        <v>221</v>
      </c>
      <c r="D359" s="38" t="s">
        <v>320</v>
      </c>
      <c r="E359" s="88">
        <v>4.7152000000000003</v>
      </c>
      <c r="F359" s="86">
        <v>6.12</v>
      </c>
      <c r="H359" s="38" t="s">
        <v>849</v>
      </c>
      <c r="I359" s="38" t="s">
        <v>851</v>
      </c>
      <c r="J359" s="38" t="s">
        <v>835</v>
      </c>
      <c r="K359" s="38" t="s">
        <v>852</v>
      </c>
    </row>
    <row r="360" spans="1:11">
      <c r="A360" s="43" t="s">
        <v>1285</v>
      </c>
      <c r="B360" s="41" t="s">
        <v>319</v>
      </c>
      <c r="C360" s="41" t="s">
        <v>222</v>
      </c>
      <c r="D360" s="38" t="s">
        <v>320</v>
      </c>
      <c r="E360" s="88">
        <v>6.8526999999999996</v>
      </c>
      <c r="F360" s="86">
        <v>13.56</v>
      </c>
      <c r="H360" s="38" t="s">
        <v>849</v>
      </c>
      <c r="I360" s="38" t="s">
        <v>851</v>
      </c>
      <c r="J360" s="38" t="s">
        <v>835</v>
      </c>
      <c r="K360" s="38" t="s">
        <v>852</v>
      </c>
    </row>
    <row r="361" spans="1:11">
      <c r="A361" s="43" t="s">
        <v>1286</v>
      </c>
      <c r="B361" s="41" t="s">
        <v>321</v>
      </c>
      <c r="C361" s="41" t="s">
        <v>218</v>
      </c>
      <c r="D361" s="38" t="s">
        <v>136</v>
      </c>
      <c r="E361" s="88">
        <v>0.55579999999999996</v>
      </c>
      <c r="F361" s="86">
        <v>2.12</v>
      </c>
      <c r="H361" s="38" t="s">
        <v>849</v>
      </c>
      <c r="I361" s="38" t="s">
        <v>851</v>
      </c>
      <c r="J361" s="38" t="s">
        <v>835</v>
      </c>
      <c r="K361" s="38" t="s">
        <v>852</v>
      </c>
    </row>
    <row r="362" spans="1:11">
      <c r="A362" s="43" t="s">
        <v>1287</v>
      </c>
      <c r="B362" s="41" t="s">
        <v>321</v>
      </c>
      <c r="C362" s="41" t="s">
        <v>220</v>
      </c>
      <c r="D362" s="38" t="s">
        <v>136</v>
      </c>
      <c r="E362" s="88">
        <v>0.86409999999999998</v>
      </c>
      <c r="F362" s="86">
        <v>2.72</v>
      </c>
      <c r="H362" s="38" t="s">
        <v>849</v>
      </c>
      <c r="I362" s="38" t="s">
        <v>851</v>
      </c>
      <c r="J362" s="38" t="s">
        <v>835</v>
      </c>
      <c r="K362" s="38" t="s">
        <v>852</v>
      </c>
    </row>
    <row r="363" spans="1:11">
      <c r="A363" s="43" t="s">
        <v>1288</v>
      </c>
      <c r="B363" s="41" t="s">
        <v>321</v>
      </c>
      <c r="C363" s="41" t="s">
        <v>221</v>
      </c>
      <c r="D363" s="38" t="s">
        <v>136</v>
      </c>
      <c r="E363" s="88">
        <v>1.1077999999999999</v>
      </c>
      <c r="F363" s="86">
        <v>4.8</v>
      </c>
      <c r="H363" s="38" t="s">
        <v>849</v>
      </c>
      <c r="I363" s="38" t="s">
        <v>851</v>
      </c>
      <c r="J363" s="38" t="s">
        <v>835</v>
      </c>
      <c r="K363" s="38" t="s">
        <v>852</v>
      </c>
    </row>
    <row r="364" spans="1:11">
      <c r="A364" s="43" t="s">
        <v>1289</v>
      </c>
      <c r="B364" s="41" t="s">
        <v>321</v>
      </c>
      <c r="C364" s="41" t="s">
        <v>222</v>
      </c>
      <c r="D364" s="38" t="s">
        <v>136</v>
      </c>
      <c r="E364" s="88">
        <v>1.7696000000000001</v>
      </c>
      <c r="F364" s="86">
        <v>6.76</v>
      </c>
      <c r="H364" s="38" t="s">
        <v>849</v>
      </c>
      <c r="I364" s="38" t="s">
        <v>851</v>
      </c>
      <c r="J364" s="38" t="s">
        <v>835</v>
      </c>
      <c r="K364" s="38" t="s">
        <v>852</v>
      </c>
    </row>
    <row r="365" spans="1:11">
      <c r="A365" s="43" t="s">
        <v>1290</v>
      </c>
      <c r="B365" s="41" t="s">
        <v>322</v>
      </c>
      <c r="C365" s="41" t="s">
        <v>218</v>
      </c>
      <c r="D365" s="38" t="s">
        <v>137</v>
      </c>
      <c r="E365" s="88">
        <v>0.89329999999999998</v>
      </c>
      <c r="F365" s="86">
        <v>1.98</v>
      </c>
      <c r="H365" s="38" t="s">
        <v>849</v>
      </c>
      <c r="I365" s="38" t="s">
        <v>851</v>
      </c>
      <c r="J365" s="38" t="s">
        <v>835</v>
      </c>
      <c r="K365" s="38" t="s">
        <v>852</v>
      </c>
    </row>
    <row r="366" spans="1:11">
      <c r="A366" s="43" t="s">
        <v>1291</v>
      </c>
      <c r="B366" s="41" t="s">
        <v>322</v>
      </c>
      <c r="C366" s="41" t="s">
        <v>220</v>
      </c>
      <c r="D366" s="38" t="s">
        <v>137</v>
      </c>
      <c r="E366" s="88">
        <v>1.0511999999999999</v>
      </c>
      <c r="F366" s="86">
        <v>2.73</v>
      </c>
      <c r="H366" s="38" t="s">
        <v>849</v>
      </c>
      <c r="I366" s="38" t="s">
        <v>851</v>
      </c>
      <c r="J366" s="38" t="s">
        <v>835</v>
      </c>
      <c r="K366" s="38" t="s">
        <v>852</v>
      </c>
    </row>
    <row r="367" spans="1:11">
      <c r="A367" s="43" t="s">
        <v>1292</v>
      </c>
      <c r="B367" s="41" t="s">
        <v>322</v>
      </c>
      <c r="C367" s="41" t="s">
        <v>221</v>
      </c>
      <c r="D367" s="38" t="s">
        <v>137</v>
      </c>
      <c r="E367" s="88">
        <v>1.3745000000000001</v>
      </c>
      <c r="F367" s="86">
        <v>4.4400000000000004</v>
      </c>
      <c r="H367" s="38" t="s">
        <v>849</v>
      </c>
      <c r="I367" s="38" t="s">
        <v>851</v>
      </c>
      <c r="J367" s="38" t="s">
        <v>835</v>
      </c>
      <c r="K367" s="38" t="s">
        <v>852</v>
      </c>
    </row>
    <row r="368" spans="1:11">
      <c r="A368" s="43" t="s">
        <v>1293</v>
      </c>
      <c r="B368" s="41" t="s">
        <v>322</v>
      </c>
      <c r="C368" s="41" t="s">
        <v>222</v>
      </c>
      <c r="D368" s="38" t="s">
        <v>137</v>
      </c>
      <c r="E368" s="88">
        <v>2.2299000000000002</v>
      </c>
      <c r="F368" s="86">
        <v>7.73</v>
      </c>
      <c r="H368" s="38" t="s">
        <v>849</v>
      </c>
      <c r="I368" s="38" t="s">
        <v>851</v>
      </c>
      <c r="J368" s="38" t="s">
        <v>835</v>
      </c>
      <c r="K368" s="38" t="s">
        <v>852</v>
      </c>
    </row>
    <row r="369" spans="1:11">
      <c r="A369" s="43" t="s">
        <v>1294</v>
      </c>
      <c r="B369" s="41" t="s">
        <v>323</v>
      </c>
      <c r="C369" s="41" t="s">
        <v>218</v>
      </c>
      <c r="D369" s="38" t="s">
        <v>138</v>
      </c>
      <c r="E369" s="88">
        <v>0.95940000000000003</v>
      </c>
      <c r="F369" s="86">
        <v>2.42</v>
      </c>
      <c r="H369" s="38" t="s">
        <v>849</v>
      </c>
      <c r="I369" s="38" t="s">
        <v>851</v>
      </c>
      <c r="J369" s="38" t="s">
        <v>835</v>
      </c>
      <c r="K369" s="38" t="s">
        <v>852</v>
      </c>
    </row>
    <row r="370" spans="1:11">
      <c r="A370" s="43" t="s">
        <v>1295</v>
      </c>
      <c r="B370" s="41" t="s">
        <v>323</v>
      </c>
      <c r="C370" s="41" t="s">
        <v>220</v>
      </c>
      <c r="D370" s="38" t="s">
        <v>138</v>
      </c>
      <c r="E370" s="88">
        <v>1.2321</v>
      </c>
      <c r="F370" s="86">
        <v>4.32</v>
      </c>
      <c r="H370" s="38" t="s">
        <v>849</v>
      </c>
      <c r="I370" s="38" t="s">
        <v>851</v>
      </c>
      <c r="J370" s="38" t="s">
        <v>835</v>
      </c>
      <c r="K370" s="38" t="s">
        <v>852</v>
      </c>
    </row>
    <row r="371" spans="1:11">
      <c r="A371" s="43" t="s">
        <v>1296</v>
      </c>
      <c r="B371" s="41" t="s">
        <v>323</v>
      </c>
      <c r="C371" s="41" t="s">
        <v>221</v>
      </c>
      <c r="D371" s="38" t="s">
        <v>138</v>
      </c>
      <c r="E371" s="88">
        <v>1.7674000000000001</v>
      </c>
      <c r="F371" s="86">
        <v>7.46</v>
      </c>
      <c r="H371" s="38" t="s">
        <v>849</v>
      </c>
      <c r="I371" s="38" t="s">
        <v>851</v>
      </c>
      <c r="J371" s="38" t="s">
        <v>835</v>
      </c>
      <c r="K371" s="38" t="s">
        <v>852</v>
      </c>
    </row>
    <row r="372" spans="1:11">
      <c r="A372" s="43" t="s">
        <v>1297</v>
      </c>
      <c r="B372" s="41" t="s">
        <v>323</v>
      </c>
      <c r="C372" s="41" t="s">
        <v>222</v>
      </c>
      <c r="D372" s="38" t="s">
        <v>138</v>
      </c>
      <c r="E372" s="88">
        <v>2.9422999999999999</v>
      </c>
      <c r="F372" s="86">
        <v>11.95</v>
      </c>
      <c r="H372" s="38" t="s">
        <v>849</v>
      </c>
      <c r="I372" s="38" t="s">
        <v>851</v>
      </c>
      <c r="J372" s="38" t="s">
        <v>835</v>
      </c>
      <c r="K372" s="38" t="s">
        <v>852</v>
      </c>
    </row>
    <row r="373" spans="1:11">
      <c r="A373" s="43" t="s">
        <v>1298</v>
      </c>
      <c r="B373" s="41" t="s">
        <v>324</v>
      </c>
      <c r="C373" s="41" t="s">
        <v>218</v>
      </c>
      <c r="D373" s="38" t="s">
        <v>325</v>
      </c>
      <c r="E373" s="88">
        <v>0.90780000000000005</v>
      </c>
      <c r="F373" s="86">
        <v>5.8</v>
      </c>
      <c r="H373" s="38" t="s">
        <v>849</v>
      </c>
      <c r="I373" s="38" t="s">
        <v>851</v>
      </c>
      <c r="J373" s="38" t="s">
        <v>824</v>
      </c>
      <c r="K373" s="38" t="s">
        <v>825</v>
      </c>
    </row>
    <row r="374" spans="1:11">
      <c r="A374" s="43" t="s">
        <v>1299</v>
      </c>
      <c r="B374" s="41" t="s">
        <v>324</v>
      </c>
      <c r="C374" s="41" t="s">
        <v>220</v>
      </c>
      <c r="D374" s="38" t="s">
        <v>325</v>
      </c>
      <c r="E374" s="88">
        <v>1.1305000000000001</v>
      </c>
      <c r="F374" s="86">
        <v>7.56</v>
      </c>
      <c r="H374" s="38" t="s">
        <v>849</v>
      </c>
      <c r="I374" s="38" t="s">
        <v>851</v>
      </c>
      <c r="J374" s="38" t="s">
        <v>824</v>
      </c>
      <c r="K374" s="38" t="s">
        <v>825</v>
      </c>
    </row>
    <row r="375" spans="1:11">
      <c r="A375" s="43" t="s">
        <v>1300</v>
      </c>
      <c r="B375" s="41" t="s">
        <v>324</v>
      </c>
      <c r="C375" s="41" t="s">
        <v>221</v>
      </c>
      <c r="D375" s="38" t="s">
        <v>325</v>
      </c>
      <c r="E375" s="88">
        <v>1.5516000000000001</v>
      </c>
      <c r="F375" s="86">
        <v>10.95</v>
      </c>
      <c r="H375" s="38" t="s">
        <v>849</v>
      </c>
      <c r="I375" s="38" t="s">
        <v>851</v>
      </c>
      <c r="J375" s="38" t="s">
        <v>824</v>
      </c>
      <c r="K375" s="38" t="s">
        <v>825</v>
      </c>
    </row>
    <row r="376" spans="1:11">
      <c r="A376" s="43" t="s">
        <v>1301</v>
      </c>
      <c r="B376" s="41" t="s">
        <v>324</v>
      </c>
      <c r="C376" s="41" t="s">
        <v>222</v>
      </c>
      <c r="D376" s="38" t="s">
        <v>325</v>
      </c>
      <c r="E376" s="88">
        <v>2.1911999999999998</v>
      </c>
      <c r="F376" s="86">
        <v>14.01</v>
      </c>
      <c r="H376" s="38" t="s">
        <v>849</v>
      </c>
      <c r="I376" s="38" t="s">
        <v>851</v>
      </c>
      <c r="J376" s="38" t="s">
        <v>824</v>
      </c>
      <c r="K376" s="38" t="s">
        <v>825</v>
      </c>
    </row>
    <row r="377" spans="1:11">
      <c r="A377" s="43" t="s">
        <v>1302</v>
      </c>
      <c r="B377" s="41" t="s">
        <v>326</v>
      </c>
      <c r="C377" s="41" t="s">
        <v>218</v>
      </c>
      <c r="D377" s="38" t="s">
        <v>139</v>
      </c>
      <c r="E377" s="88">
        <v>0.51129999999999998</v>
      </c>
      <c r="F377" s="86">
        <v>2.82</v>
      </c>
      <c r="H377" s="38" t="s">
        <v>849</v>
      </c>
      <c r="I377" s="38" t="s">
        <v>851</v>
      </c>
      <c r="J377" s="38" t="s">
        <v>835</v>
      </c>
      <c r="K377" s="38" t="s">
        <v>852</v>
      </c>
    </row>
    <row r="378" spans="1:11">
      <c r="A378" s="43" t="s">
        <v>1303</v>
      </c>
      <c r="B378" s="41" t="s">
        <v>326</v>
      </c>
      <c r="C378" s="41" t="s">
        <v>220</v>
      </c>
      <c r="D378" s="38" t="s">
        <v>139</v>
      </c>
      <c r="E378" s="88">
        <v>0.68100000000000005</v>
      </c>
      <c r="F378" s="86">
        <v>3.95</v>
      </c>
      <c r="H378" s="38" t="s">
        <v>849</v>
      </c>
      <c r="I378" s="38" t="s">
        <v>851</v>
      </c>
      <c r="J378" s="38" t="s">
        <v>835</v>
      </c>
      <c r="K378" s="38" t="s">
        <v>852</v>
      </c>
    </row>
    <row r="379" spans="1:11">
      <c r="A379" s="43" t="s">
        <v>1304</v>
      </c>
      <c r="B379" s="41" t="s">
        <v>326</v>
      </c>
      <c r="C379" s="41" t="s">
        <v>221</v>
      </c>
      <c r="D379" s="38" t="s">
        <v>139</v>
      </c>
      <c r="E379" s="88">
        <v>1.0297000000000001</v>
      </c>
      <c r="F379" s="86">
        <v>5.98</v>
      </c>
      <c r="H379" s="38" t="s">
        <v>849</v>
      </c>
      <c r="I379" s="38" t="s">
        <v>851</v>
      </c>
      <c r="J379" s="38" t="s">
        <v>835</v>
      </c>
      <c r="K379" s="38" t="s">
        <v>852</v>
      </c>
    </row>
    <row r="380" spans="1:11">
      <c r="A380" s="43" t="s">
        <v>1305</v>
      </c>
      <c r="B380" s="41" t="s">
        <v>326</v>
      </c>
      <c r="C380" s="41" t="s">
        <v>222</v>
      </c>
      <c r="D380" s="38" t="s">
        <v>139</v>
      </c>
      <c r="E380" s="88">
        <v>2.0640000000000001</v>
      </c>
      <c r="F380" s="86">
        <v>10.71</v>
      </c>
      <c r="H380" s="38" t="s">
        <v>849</v>
      </c>
      <c r="I380" s="38" t="s">
        <v>851</v>
      </c>
      <c r="J380" s="38" t="s">
        <v>835</v>
      </c>
      <c r="K380" s="38" t="s">
        <v>852</v>
      </c>
    </row>
    <row r="381" spans="1:11">
      <c r="A381" s="43" t="s">
        <v>1306</v>
      </c>
      <c r="B381" s="41" t="s">
        <v>327</v>
      </c>
      <c r="C381" s="41" t="s">
        <v>218</v>
      </c>
      <c r="D381" s="38" t="s">
        <v>328</v>
      </c>
      <c r="E381" s="88">
        <v>0.39629999999999999</v>
      </c>
      <c r="F381" s="86">
        <v>1.84</v>
      </c>
      <c r="H381" s="38" t="s">
        <v>849</v>
      </c>
      <c r="I381" s="38" t="s">
        <v>851</v>
      </c>
      <c r="J381" s="38" t="s">
        <v>835</v>
      </c>
      <c r="K381" s="38" t="s">
        <v>852</v>
      </c>
    </row>
    <row r="382" spans="1:11">
      <c r="A382" s="43" t="s">
        <v>1307</v>
      </c>
      <c r="B382" s="41" t="s">
        <v>327</v>
      </c>
      <c r="C382" s="41" t="s">
        <v>220</v>
      </c>
      <c r="D382" s="38" t="s">
        <v>328</v>
      </c>
      <c r="E382" s="88">
        <v>0.55430000000000001</v>
      </c>
      <c r="F382" s="86">
        <v>2.4</v>
      </c>
      <c r="H382" s="38" t="s">
        <v>849</v>
      </c>
      <c r="I382" s="38" t="s">
        <v>851</v>
      </c>
      <c r="J382" s="38" t="s">
        <v>835</v>
      </c>
      <c r="K382" s="38" t="s">
        <v>852</v>
      </c>
    </row>
    <row r="383" spans="1:11">
      <c r="A383" s="43" t="s">
        <v>1308</v>
      </c>
      <c r="B383" s="41" t="s">
        <v>327</v>
      </c>
      <c r="C383" s="41" t="s">
        <v>221</v>
      </c>
      <c r="D383" s="38" t="s">
        <v>328</v>
      </c>
      <c r="E383" s="88">
        <v>0.91659999999999997</v>
      </c>
      <c r="F383" s="86">
        <v>3.31</v>
      </c>
      <c r="H383" s="38" t="s">
        <v>849</v>
      </c>
      <c r="I383" s="38" t="s">
        <v>851</v>
      </c>
      <c r="J383" s="38" t="s">
        <v>835</v>
      </c>
      <c r="K383" s="38" t="s">
        <v>852</v>
      </c>
    </row>
    <row r="384" spans="1:11">
      <c r="A384" s="43" t="s">
        <v>1309</v>
      </c>
      <c r="B384" s="41" t="s">
        <v>327</v>
      </c>
      <c r="C384" s="41" t="s">
        <v>222</v>
      </c>
      <c r="D384" s="38" t="s">
        <v>328</v>
      </c>
      <c r="E384" s="88">
        <v>1.633</v>
      </c>
      <c r="F384" s="86">
        <v>4.55</v>
      </c>
      <c r="H384" s="38" t="s">
        <v>849</v>
      </c>
      <c r="I384" s="38" t="s">
        <v>851</v>
      </c>
      <c r="J384" s="38" t="s">
        <v>835</v>
      </c>
      <c r="K384" s="38" t="s">
        <v>852</v>
      </c>
    </row>
    <row r="385" spans="1:11">
      <c r="A385" s="43" t="s">
        <v>1310</v>
      </c>
      <c r="B385" s="41" t="s">
        <v>329</v>
      </c>
      <c r="C385" s="41" t="s">
        <v>218</v>
      </c>
      <c r="D385" s="38" t="s">
        <v>330</v>
      </c>
      <c r="E385" s="88">
        <v>0.48070000000000002</v>
      </c>
      <c r="F385" s="86">
        <v>2.7</v>
      </c>
      <c r="H385" s="38" t="s">
        <v>849</v>
      </c>
      <c r="I385" s="38" t="s">
        <v>851</v>
      </c>
      <c r="J385" s="38" t="s">
        <v>824</v>
      </c>
      <c r="K385" s="38" t="s">
        <v>825</v>
      </c>
    </row>
    <row r="386" spans="1:11">
      <c r="A386" s="43" t="s">
        <v>1311</v>
      </c>
      <c r="B386" s="41" t="s">
        <v>329</v>
      </c>
      <c r="C386" s="41" t="s">
        <v>220</v>
      </c>
      <c r="D386" s="38" t="s">
        <v>330</v>
      </c>
      <c r="E386" s="88">
        <v>0.64449999999999996</v>
      </c>
      <c r="F386" s="86">
        <v>3.53</v>
      </c>
      <c r="H386" s="38" t="s">
        <v>849</v>
      </c>
      <c r="I386" s="38" t="s">
        <v>851</v>
      </c>
      <c r="J386" s="38" t="s">
        <v>824</v>
      </c>
      <c r="K386" s="38" t="s">
        <v>825</v>
      </c>
    </row>
    <row r="387" spans="1:11">
      <c r="A387" s="43" t="s">
        <v>1312</v>
      </c>
      <c r="B387" s="41" t="s">
        <v>329</v>
      </c>
      <c r="C387" s="41" t="s">
        <v>221</v>
      </c>
      <c r="D387" s="38" t="s">
        <v>330</v>
      </c>
      <c r="E387" s="88">
        <v>1.016</v>
      </c>
      <c r="F387" s="86">
        <v>5.64</v>
      </c>
      <c r="H387" s="38" t="s">
        <v>849</v>
      </c>
      <c r="I387" s="38" t="s">
        <v>851</v>
      </c>
      <c r="J387" s="38" t="s">
        <v>824</v>
      </c>
      <c r="K387" s="38" t="s">
        <v>825</v>
      </c>
    </row>
    <row r="388" spans="1:11">
      <c r="A388" s="43" t="s">
        <v>1313</v>
      </c>
      <c r="B388" s="41" t="s">
        <v>329</v>
      </c>
      <c r="C388" s="41" t="s">
        <v>222</v>
      </c>
      <c r="D388" s="38" t="s">
        <v>330</v>
      </c>
      <c r="E388" s="88">
        <v>1.8391999999999999</v>
      </c>
      <c r="F388" s="86">
        <v>8.92</v>
      </c>
      <c r="H388" s="38" t="s">
        <v>849</v>
      </c>
      <c r="I388" s="38" t="s">
        <v>851</v>
      </c>
      <c r="J388" s="38" t="s">
        <v>824</v>
      </c>
      <c r="K388" s="38" t="s">
        <v>825</v>
      </c>
    </row>
    <row r="389" spans="1:11">
      <c r="A389" s="43" t="s">
        <v>1314</v>
      </c>
      <c r="B389" s="41" t="s">
        <v>331</v>
      </c>
      <c r="C389" s="41" t="s">
        <v>218</v>
      </c>
      <c r="D389" s="38" t="s">
        <v>332</v>
      </c>
      <c r="E389" s="88">
        <v>0.46029999999999999</v>
      </c>
      <c r="F389" s="86">
        <v>1.69</v>
      </c>
      <c r="H389" s="38" t="s">
        <v>849</v>
      </c>
      <c r="I389" s="38" t="s">
        <v>851</v>
      </c>
      <c r="J389" s="38" t="s">
        <v>835</v>
      </c>
      <c r="K389" s="38" t="s">
        <v>852</v>
      </c>
    </row>
    <row r="390" spans="1:11">
      <c r="A390" s="43" t="s">
        <v>1315</v>
      </c>
      <c r="B390" s="41" t="s">
        <v>331</v>
      </c>
      <c r="C390" s="41" t="s">
        <v>220</v>
      </c>
      <c r="D390" s="38" t="s">
        <v>332</v>
      </c>
      <c r="E390" s="88">
        <v>0.55889999999999995</v>
      </c>
      <c r="F390" s="86">
        <v>2.33</v>
      </c>
      <c r="H390" s="38" t="s">
        <v>849</v>
      </c>
      <c r="I390" s="38" t="s">
        <v>851</v>
      </c>
      <c r="J390" s="38" t="s">
        <v>835</v>
      </c>
      <c r="K390" s="38" t="s">
        <v>852</v>
      </c>
    </row>
    <row r="391" spans="1:11">
      <c r="A391" s="43" t="s">
        <v>1316</v>
      </c>
      <c r="B391" s="41" t="s">
        <v>331</v>
      </c>
      <c r="C391" s="41" t="s">
        <v>221</v>
      </c>
      <c r="D391" s="38" t="s">
        <v>332</v>
      </c>
      <c r="E391" s="88">
        <v>0.73540000000000005</v>
      </c>
      <c r="F391" s="86">
        <v>3.58</v>
      </c>
      <c r="H391" s="38" t="s">
        <v>849</v>
      </c>
      <c r="I391" s="38" t="s">
        <v>851</v>
      </c>
      <c r="J391" s="38" t="s">
        <v>835</v>
      </c>
      <c r="K391" s="38" t="s">
        <v>852</v>
      </c>
    </row>
    <row r="392" spans="1:11">
      <c r="A392" s="43" t="s">
        <v>1317</v>
      </c>
      <c r="B392" s="41" t="s">
        <v>331</v>
      </c>
      <c r="C392" s="41" t="s">
        <v>222</v>
      </c>
      <c r="D392" s="38" t="s">
        <v>332</v>
      </c>
      <c r="E392" s="88">
        <v>1.3884000000000001</v>
      </c>
      <c r="F392" s="86">
        <v>7.43</v>
      </c>
      <c r="H392" s="38" t="s">
        <v>849</v>
      </c>
      <c r="I392" s="38" t="s">
        <v>851</v>
      </c>
      <c r="J392" s="38" t="s">
        <v>835</v>
      </c>
      <c r="K392" s="38" t="s">
        <v>852</v>
      </c>
    </row>
    <row r="393" spans="1:11">
      <c r="A393" s="43" t="s">
        <v>1318</v>
      </c>
      <c r="B393" s="41" t="s">
        <v>333</v>
      </c>
      <c r="C393" s="41" t="s">
        <v>218</v>
      </c>
      <c r="D393" s="38" t="s">
        <v>140</v>
      </c>
      <c r="E393" s="88">
        <v>0.49819999999999998</v>
      </c>
      <c r="F393" s="86">
        <v>1.95</v>
      </c>
      <c r="H393" s="38" t="s">
        <v>849</v>
      </c>
      <c r="I393" s="38" t="s">
        <v>851</v>
      </c>
      <c r="J393" s="38" t="s">
        <v>824</v>
      </c>
      <c r="K393" s="38" t="s">
        <v>825</v>
      </c>
    </row>
    <row r="394" spans="1:11">
      <c r="A394" s="43" t="s">
        <v>1319</v>
      </c>
      <c r="B394" s="41" t="s">
        <v>333</v>
      </c>
      <c r="C394" s="41" t="s">
        <v>220</v>
      </c>
      <c r="D394" s="38" t="s">
        <v>140</v>
      </c>
      <c r="E394" s="88">
        <v>0.61819999999999997</v>
      </c>
      <c r="F394" s="86">
        <v>2.78</v>
      </c>
      <c r="H394" s="38" t="s">
        <v>849</v>
      </c>
      <c r="I394" s="38" t="s">
        <v>851</v>
      </c>
      <c r="J394" s="38" t="s">
        <v>824</v>
      </c>
      <c r="K394" s="38" t="s">
        <v>825</v>
      </c>
    </row>
    <row r="395" spans="1:11">
      <c r="A395" s="43" t="s">
        <v>1320</v>
      </c>
      <c r="B395" s="41" t="s">
        <v>333</v>
      </c>
      <c r="C395" s="41" t="s">
        <v>221</v>
      </c>
      <c r="D395" s="38" t="s">
        <v>140</v>
      </c>
      <c r="E395" s="88">
        <v>0.8609</v>
      </c>
      <c r="F395" s="86">
        <v>4.3</v>
      </c>
      <c r="H395" s="38" t="s">
        <v>849</v>
      </c>
      <c r="I395" s="38" t="s">
        <v>851</v>
      </c>
      <c r="J395" s="38" t="s">
        <v>824</v>
      </c>
      <c r="K395" s="38" t="s">
        <v>825</v>
      </c>
    </row>
    <row r="396" spans="1:11">
      <c r="A396" s="43" t="s">
        <v>1321</v>
      </c>
      <c r="B396" s="41" t="s">
        <v>333</v>
      </c>
      <c r="C396" s="41" t="s">
        <v>222</v>
      </c>
      <c r="D396" s="38" t="s">
        <v>140</v>
      </c>
      <c r="E396" s="88">
        <v>1.6111</v>
      </c>
      <c r="F396" s="86">
        <v>8.3800000000000008</v>
      </c>
      <c r="H396" s="38" t="s">
        <v>849</v>
      </c>
      <c r="I396" s="38" t="s">
        <v>851</v>
      </c>
      <c r="J396" s="38" t="s">
        <v>824</v>
      </c>
      <c r="K396" s="38" t="s">
        <v>825</v>
      </c>
    </row>
    <row r="397" spans="1:11">
      <c r="A397" s="43" t="s">
        <v>1322</v>
      </c>
      <c r="B397" s="41" t="s">
        <v>334</v>
      </c>
      <c r="C397" s="41" t="s">
        <v>218</v>
      </c>
      <c r="D397" s="38" t="s">
        <v>335</v>
      </c>
      <c r="E397" s="88">
        <v>0.44529999999999997</v>
      </c>
      <c r="F397" s="86">
        <v>2.13</v>
      </c>
      <c r="H397" s="38" t="s">
        <v>849</v>
      </c>
      <c r="I397" s="38" t="s">
        <v>851</v>
      </c>
      <c r="J397" s="38" t="s">
        <v>835</v>
      </c>
      <c r="K397" s="38" t="s">
        <v>852</v>
      </c>
    </row>
    <row r="398" spans="1:11">
      <c r="A398" s="43" t="s">
        <v>1323</v>
      </c>
      <c r="B398" s="41" t="s">
        <v>334</v>
      </c>
      <c r="C398" s="41" t="s">
        <v>220</v>
      </c>
      <c r="D398" s="38" t="s">
        <v>335</v>
      </c>
      <c r="E398" s="88">
        <v>0.64970000000000006</v>
      </c>
      <c r="F398" s="86">
        <v>3.5</v>
      </c>
      <c r="H398" s="38" t="s">
        <v>849</v>
      </c>
      <c r="I398" s="38" t="s">
        <v>851</v>
      </c>
      <c r="J398" s="38" t="s">
        <v>835</v>
      </c>
      <c r="K398" s="38" t="s">
        <v>852</v>
      </c>
    </row>
    <row r="399" spans="1:11">
      <c r="A399" s="43" t="s">
        <v>1324</v>
      </c>
      <c r="B399" s="41" t="s">
        <v>334</v>
      </c>
      <c r="C399" s="41" t="s">
        <v>221</v>
      </c>
      <c r="D399" s="38" t="s">
        <v>335</v>
      </c>
      <c r="E399" s="88">
        <v>1.0316000000000001</v>
      </c>
      <c r="F399" s="86">
        <v>6.02</v>
      </c>
      <c r="H399" s="38" t="s">
        <v>849</v>
      </c>
      <c r="I399" s="38" t="s">
        <v>851</v>
      </c>
      <c r="J399" s="38" t="s">
        <v>835</v>
      </c>
      <c r="K399" s="38" t="s">
        <v>852</v>
      </c>
    </row>
    <row r="400" spans="1:11">
      <c r="A400" s="43" t="s">
        <v>1325</v>
      </c>
      <c r="B400" s="41" t="s">
        <v>334</v>
      </c>
      <c r="C400" s="41" t="s">
        <v>222</v>
      </c>
      <c r="D400" s="38" t="s">
        <v>335</v>
      </c>
      <c r="E400" s="88">
        <v>1.7902</v>
      </c>
      <c r="F400" s="86">
        <v>9.25</v>
      </c>
      <c r="H400" s="38" t="s">
        <v>849</v>
      </c>
      <c r="I400" s="38" t="s">
        <v>851</v>
      </c>
      <c r="J400" s="38" t="s">
        <v>835</v>
      </c>
      <c r="K400" s="38" t="s">
        <v>852</v>
      </c>
    </row>
    <row r="401" spans="1:11">
      <c r="A401" s="43" t="s">
        <v>1326</v>
      </c>
      <c r="B401" s="41" t="s">
        <v>336</v>
      </c>
      <c r="C401" s="41" t="s">
        <v>218</v>
      </c>
      <c r="D401" s="38" t="s">
        <v>337</v>
      </c>
      <c r="E401" s="88">
        <v>0.43359999999999999</v>
      </c>
      <c r="F401" s="86">
        <v>2.0499999999999998</v>
      </c>
      <c r="H401" s="38" t="s">
        <v>849</v>
      </c>
      <c r="I401" s="38" t="s">
        <v>851</v>
      </c>
      <c r="J401" s="38" t="s">
        <v>835</v>
      </c>
      <c r="K401" s="38" t="s">
        <v>852</v>
      </c>
    </row>
    <row r="402" spans="1:11">
      <c r="A402" s="43" t="s">
        <v>1327</v>
      </c>
      <c r="B402" s="41" t="s">
        <v>336</v>
      </c>
      <c r="C402" s="41" t="s">
        <v>220</v>
      </c>
      <c r="D402" s="38" t="s">
        <v>337</v>
      </c>
      <c r="E402" s="88">
        <v>0.58709999999999996</v>
      </c>
      <c r="F402" s="86">
        <v>2.83</v>
      </c>
      <c r="H402" s="38" t="s">
        <v>849</v>
      </c>
      <c r="I402" s="38" t="s">
        <v>851</v>
      </c>
      <c r="J402" s="38" t="s">
        <v>835</v>
      </c>
      <c r="K402" s="38" t="s">
        <v>852</v>
      </c>
    </row>
    <row r="403" spans="1:11">
      <c r="A403" s="43" t="s">
        <v>1328</v>
      </c>
      <c r="B403" s="41" t="s">
        <v>336</v>
      </c>
      <c r="C403" s="41" t="s">
        <v>221</v>
      </c>
      <c r="D403" s="38" t="s">
        <v>337</v>
      </c>
      <c r="E403" s="88">
        <v>0.87739999999999996</v>
      </c>
      <c r="F403" s="86">
        <v>4.63</v>
      </c>
      <c r="H403" s="38" t="s">
        <v>849</v>
      </c>
      <c r="I403" s="38" t="s">
        <v>851</v>
      </c>
      <c r="J403" s="38" t="s">
        <v>835</v>
      </c>
      <c r="K403" s="38" t="s">
        <v>852</v>
      </c>
    </row>
    <row r="404" spans="1:11">
      <c r="A404" s="43" t="s">
        <v>1329</v>
      </c>
      <c r="B404" s="41" t="s">
        <v>336</v>
      </c>
      <c r="C404" s="41" t="s">
        <v>222</v>
      </c>
      <c r="D404" s="38" t="s">
        <v>337</v>
      </c>
      <c r="E404" s="88">
        <v>1.5711999999999999</v>
      </c>
      <c r="F404" s="86">
        <v>7.76</v>
      </c>
      <c r="H404" s="38" t="s">
        <v>849</v>
      </c>
      <c r="I404" s="38" t="s">
        <v>851</v>
      </c>
      <c r="J404" s="38" t="s">
        <v>835</v>
      </c>
      <c r="K404" s="38" t="s">
        <v>852</v>
      </c>
    </row>
    <row r="405" spans="1:11">
      <c r="A405" s="43" t="s">
        <v>1330</v>
      </c>
      <c r="B405" s="41" t="s">
        <v>338</v>
      </c>
      <c r="C405" s="41" t="s">
        <v>218</v>
      </c>
      <c r="D405" s="38" t="s">
        <v>141</v>
      </c>
      <c r="E405" s="88">
        <v>0.45929999999999999</v>
      </c>
      <c r="F405" s="86">
        <v>1.54</v>
      </c>
      <c r="H405" s="38" t="s">
        <v>849</v>
      </c>
      <c r="I405" s="38" t="s">
        <v>851</v>
      </c>
      <c r="J405" s="38" t="s">
        <v>824</v>
      </c>
      <c r="K405" s="38" t="s">
        <v>825</v>
      </c>
    </row>
    <row r="406" spans="1:11">
      <c r="A406" s="43" t="s">
        <v>1331</v>
      </c>
      <c r="B406" s="41" t="s">
        <v>338</v>
      </c>
      <c r="C406" s="41" t="s">
        <v>220</v>
      </c>
      <c r="D406" s="38" t="s">
        <v>141</v>
      </c>
      <c r="E406" s="88">
        <v>0.54800000000000004</v>
      </c>
      <c r="F406" s="86">
        <v>2.0299999999999998</v>
      </c>
      <c r="H406" s="38" t="s">
        <v>849</v>
      </c>
      <c r="I406" s="38" t="s">
        <v>851</v>
      </c>
      <c r="J406" s="38" t="s">
        <v>824</v>
      </c>
      <c r="K406" s="38" t="s">
        <v>825</v>
      </c>
    </row>
    <row r="407" spans="1:11">
      <c r="A407" s="43" t="s">
        <v>1332</v>
      </c>
      <c r="B407" s="41" t="s">
        <v>338</v>
      </c>
      <c r="C407" s="41" t="s">
        <v>221</v>
      </c>
      <c r="D407" s="38" t="s">
        <v>141</v>
      </c>
      <c r="E407" s="88">
        <v>0.70230000000000004</v>
      </c>
      <c r="F407" s="86">
        <v>3.12</v>
      </c>
      <c r="H407" s="38" t="s">
        <v>849</v>
      </c>
      <c r="I407" s="38" t="s">
        <v>851</v>
      </c>
      <c r="J407" s="38" t="s">
        <v>824</v>
      </c>
      <c r="K407" s="38" t="s">
        <v>825</v>
      </c>
    </row>
    <row r="408" spans="1:11">
      <c r="A408" s="43" t="s">
        <v>1333</v>
      </c>
      <c r="B408" s="41" t="s">
        <v>338</v>
      </c>
      <c r="C408" s="41" t="s">
        <v>222</v>
      </c>
      <c r="D408" s="38" t="s">
        <v>141</v>
      </c>
      <c r="E408" s="88">
        <v>1.1456999999999999</v>
      </c>
      <c r="F408" s="86">
        <v>6.64</v>
      </c>
      <c r="H408" s="38" t="s">
        <v>849</v>
      </c>
      <c r="I408" s="38" t="s">
        <v>851</v>
      </c>
      <c r="J408" s="38" t="s">
        <v>824</v>
      </c>
      <c r="K408" s="38" t="s">
        <v>825</v>
      </c>
    </row>
    <row r="409" spans="1:11">
      <c r="A409" s="43" t="s">
        <v>1334</v>
      </c>
      <c r="B409" s="41" t="s">
        <v>339</v>
      </c>
      <c r="C409" s="41" t="s">
        <v>218</v>
      </c>
      <c r="D409" s="38" t="s">
        <v>340</v>
      </c>
      <c r="E409" s="88">
        <v>0.54</v>
      </c>
      <c r="F409" s="86">
        <v>2.19</v>
      </c>
      <c r="H409" s="38" t="s">
        <v>849</v>
      </c>
      <c r="I409" s="38" t="s">
        <v>851</v>
      </c>
      <c r="J409" s="38" t="s">
        <v>824</v>
      </c>
      <c r="K409" s="38" t="s">
        <v>825</v>
      </c>
    </row>
    <row r="410" spans="1:11">
      <c r="A410" s="43" t="s">
        <v>1335</v>
      </c>
      <c r="B410" s="41" t="s">
        <v>339</v>
      </c>
      <c r="C410" s="41" t="s">
        <v>220</v>
      </c>
      <c r="D410" s="38" t="s">
        <v>340</v>
      </c>
      <c r="E410" s="88">
        <v>0.65249999999999997</v>
      </c>
      <c r="F410" s="86">
        <v>2.91</v>
      </c>
      <c r="H410" s="38" t="s">
        <v>849</v>
      </c>
      <c r="I410" s="38" t="s">
        <v>851</v>
      </c>
      <c r="J410" s="38" t="s">
        <v>824</v>
      </c>
      <c r="K410" s="38" t="s">
        <v>825</v>
      </c>
    </row>
    <row r="411" spans="1:11">
      <c r="A411" s="43" t="s">
        <v>1336</v>
      </c>
      <c r="B411" s="41" t="s">
        <v>339</v>
      </c>
      <c r="C411" s="41" t="s">
        <v>221</v>
      </c>
      <c r="D411" s="38" t="s">
        <v>340</v>
      </c>
      <c r="E411" s="88">
        <v>0.86419999999999997</v>
      </c>
      <c r="F411" s="86">
        <v>4.3600000000000003</v>
      </c>
      <c r="H411" s="38" t="s">
        <v>849</v>
      </c>
      <c r="I411" s="38" t="s">
        <v>851</v>
      </c>
      <c r="J411" s="38" t="s">
        <v>824</v>
      </c>
      <c r="K411" s="38" t="s">
        <v>825</v>
      </c>
    </row>
    <row r="412" spans="1:11">
      <c r="A412" s="43" t="s">
        <v>1337</v>
      </c>
      <c r="B412" s="41" t="s">
        <v>339</v>
      </c>
      <c r="C412" s="41" t="s">
        <v>222</v>
      </c>
      <c r="D412" s="38" t="s">
        <v>340</v>
      </c>
      <c r="E412" s="88">
        <v>1.4415</v>
      </c>
      <c r="F412" s="86">
        <v>8.0299999999999994</v>
      </c>
      <c r="H412" s="38" t="s">
        <v>849</v>
      </c>
      <c r="I412" s="38" t="s">
        <v>851</v>
      </c>
      <c r="J412" s="38" t="s">
        <v>824</v>
      </c>
      <c r="K412" s="38" t="s">
        <v>825</v>
      </c>
    </row>
    <row r="413" spans="1:11">
      <c r="A413" s="43" t="s">
        <v>1338</v>
      </c>
      <c r="B413" s="41" t="s">
        <v>341</v>
      </c>
      <c r="C413" s="41" t="s">
        <v>218</v>
      </c>
      <c r="D413" s="38" t="s">
        <v>142</v>
      </c>
      <c r="E413" s="88">
        <v>0.48849999999999999</v>
      </c>
      <c r="F413" s="86">
        <v>2.17</v>
      </c>
      <c r="H413" s="38" t="s">
        <v>849</v>
      </c>
      <c r="I413" s="38" t="s">
        <v>851</v>
      </c>
      <c r="J413" s="38" t="s">
        <v>835</v>
      </c>
      <c r="K413" s="38" t="s">
        <v>852</v>
      </c>
    </row>
    <row r="414" spans="1:11">
      <c r="A414" s="43" t="s">
        <v>1339</v>
      </c>
      <c r="B414" s="41" t="s">
        <v>341</v>
      </c>
      <c r="C414" s="41" t="s">
        <v>220</v>
      </c>
      <c r="D414" s="38" t="s">
        <v>142</v>
      </c>
      <c r="E414" s="88">
        <v>0.62670000000000003</v>
      </c>
      <c r="F414" s="86">
        <v>3.23</v>
      </c>
      <c r="H414" s="38" t="s">
        <v>849</v>
      </c>
      <c r="I414" s="38" t="s">
        <v>851</v>
      </c>
      <c r="J414" s="38" t="s">
        <v>835</v>
      </c>
      <c r="K414" s="38" t="s">
        <v>852</v>
      </c>
    </row>
    <row r="415" spans="1:11">
      <c r="A415" s="43" t="s">
        <v>1340</v>
      </c>
      <c r="B415" s="41" t="s">
        <v>341</v>
      </c>
      <c r="C415" s="41" t="s">
        <v>221</v>
      </c>
      <c r="D415" s="38" t="s">
        <v>142</v>
      </c>
      <c r="E415" s="88">
        <v>0.94120000000000004</v>
      </c>
      <c r="F415" s="86">
        <v>5.09</v>
      </c>
      <c r="H415" s="38" t="s">
        <v>849</v>
      </c>
      <c r="I415" s="38" t="s">
        <v>851</v>
      </c>
      <c r="J415" s="38" t="s">
        <v>835</v>
      </c>
      <c r="K415" s="38" t="s">
        <v>852</v>
      </c>
    </row>
    <row r="416" spans="1:11">
      <c r="A416" s="43" t="s">
        <v>1341</v>
      </c>
      <c r="B416" s="41" t="s">
        <v>341</v>
      </c>
      <c r="C416" s="41" t="s">
        <v>222</v>
      </c>
      <c r="D416" s="38" t="s">
        <v>142</v>
      </c>
      <c r="E416" s="88">
        <v>1.8146</v>
      </c>
      <c r="F416" s="86">
        <v>7.89</v>
      </c>
      <c r="H416" s="38" t="s">
        <v>849</v>
      </c>
      <c r="I416" s="38" t="s">
        <v>851</v>
      </c>
      <c r="J416" s="38" t="s">
        <v>835</v>
      </c>
      <c r="K416" s="38" t="s">
        <v>852</v>
      </c>
    </row>
    <row r="417" spans="1:11">
      <c r="A417" s="43" t="s">
        <v>1342</v>
      </c>
      <c r="B417" s="41" t="s">
        <v>342</v>
      </c>
      <c r="C417" s="41" t="s">
        <v>218</v>
      </c>
      <c r="D417" s="38" t="s">
        <v>343</v>
      </c>
      <c r="E417" s="88">
        <v>0.49070000000000003</v>
      </c>
      <c r="F417" s="86">
        <v>2.38</v>
      </c>
      <c r="H417" s="38" t="s">
        <v>849</v>
      </c>
      <c r="I417" s="38" t="s">
        <v>851</v>
      </c>
      <c r="J417" s="38" t="s">
        <v>835</v>
      </c>
      <c r="K417" s="38" t="s">
        <v>852</v>
      </c>
    </row>
    <row r="418" spans="1:11">
      <c r="A418" s="43" t="s">
        <v>1343</v>
      </c>
      <c r="B418" s="41" t="s">
        <v>342</v>
      </c>
      <c r="C418" s="41" t="s">
        <v>220</v>
      </c>
      <c r="D418" s="38" t="s">
        <v>343</v>
      </c>
      <c r="E418" s="88">
        <v>0.70120000000000005</v>
      </c>
      <c r="F418" s="86">
        <v>3.25</v>
      </c>
      <c r="H418" s="38" t="s">
        <v>849</v>
      </c>
      <c r="I418" s="38" t="s">
        <v>851</v>
      </c>
      <c r="J418" s="38" t="s">
        <v>835</v>
      </c>
      <c r="K418" s="38" t="s">
        <v>852</v>
      </c>
    </row>
    <row r="419" spans="1:11">
      <c r="A419" s="43" t="s">
        <v>1344</v>
      </c>
      <c r="B419" s="41" t="s">
        <v>342</v>
      </c>
      <c r="C419" s="41" t="s">
        <v>221</v>
      </c>
      <c r="D419" s="38" t="s">
        <v>343</v>
      </c>
      <c r="E419" s="88">
        <v>1.0884</v>
      </c>
      <c r="F419" s="86">
        <v>5.55</v>
      </c>
      <c r="H419" s="38" t="s">
        <v>849</v>
      </c>
      <c r="I419" s="38" t="s">
        <v>851</v>
      </c>
      <c r="J419" s="38" t="s">
        <v>835</v>
      </c>
      <c r="K419" s="38" t="s">
        <v>852</v>
      </c>
    </row>
    <row r="420" spans="1:11">
      <c r="A420" s="43" t="s">
        <v>1345</v>
      </c>
      <c r="B420" s="41" t="s">
        <v>342</v>
      </c>
      <c r="C420" s="41" t="s">
        <v>222</v>
      </c>
      <c r="D420" s="38" t="s">
        <v>343</v>
      </c>
      <c r="E420" s="88">
        <v>2.0144000000000002</v>
      </c>
      <c r="F420" s="86">
        <v>9.8000000000000007</v>
      </c>
      <c r="H420" s="38" t="s">
        <v>849</v>
      </c>
      <c r="I420" s="38" t="s">
        <v>851</v>
      </c>
      <c r="J420" s="38" t="s">
        <v>835</v>
      </c>
      <c r="K420" s="38" t="s">
        <v>852</v>
      </c>
    </row>
    <row r="421" spans="1:11">
      <c r="A421" s="43" t="s">
        <v>1346</v>
      </c>
      <c r="B421" s="41" t="s">
        <v>344</v>
      </c>
      <c r="C421" s="41" t="s">
        <v>218</v>
      </c>
      <c r="D421" s="38" t="s">
        <v>143</v>
      </c>
      <c r="E421" s="88">
        <v>0.48870000000000002</v>
      </c>
      <c r="F421" s="86">
        <v>2.02</v>
      </c>
      <c r="H421" s="38" t="s">
        <v>849</v>
      </c>
      <c r="I421" s="38" t="s">
        <v>851</v>
      </c>
      <c r="J421" s="38" t="s">
        <v>835</v>
      </c>
      <c r="K421" s="38" t="s">
        <v>852</v>
      </c>
    </row>
    <row r="422" spans="1:11">
      <c r="A422" s="43" t="s">
        <v>1347</v>
      </c>
      <c r="B422" s="41" t="s">
        <v>344</v>
      </c>
      <c r="C422" s="41" t="s">
        <v>220</v>
      </c>
      <c r="D422" s="38" t="s">
        <v>143</v>
      </c>
      <c r="E422" s="88">
        <v>0.62009999999999998</v>
      </c>
      <c r="F422" s="86">
        <v>2.9</v>
      </c>
      <c r="H422" s="38" t="s">
        <v>849</v>
      </c>
      <c r="I422" s="38" t="s">
        <v>851</v>
      </c>
      <c r="J422" s="38" t="s">
        <v>835</v>
      </c>
      <c r="K422" s="38" t="s">
        <v>852</v>
      </c>
    </row>
    <row r="423" spans="1:11">
      <c r="A423" s="43" t="s">
        <v>1348</v>
      </c>
      <c r="B423" s="41" t="s">
        <v>344</v>
      </c>
      <c r="C423" s="41" t="s">
        <v>221</v>
      </c>
      <c r="D423" s="38" t="s">
        <v>143</v>
      </c>
      <c r="E423" s="88">
        <v>0.95020000000000004</v>
      </c>
      <c r="F423" s="86">
        <v>4.68</v>
      </c>
      <c r="H423" s="38" t="s">
        <v>849</v>
      </c>
      <c r="I423" s="38" t="s">
        <v>851</v>
      </c>
      <c r="J423" s="38" t="s">
        <v>835</v>
      </c>
      <c r="K423" s="38" t="s">
        <v>852</v>
      </c>
    </row>
    <row r="424" spans="1:11">
      <c r="A424" s="43" t="s">
        <v>1349</v>
      </c>
      <c r="B424" s="41" t="s">
        <v>344</v>
      </c>
      <c r="C424" s="41" t="s">
        <v>222</v>
      </c>
      <c r="D424" s="38" t="s">
        <v>143</v>
      </c>
      <c r="E424" s="88">
        <v>1.7715000000000001</v>
      </c>
      <c r="F424" s="86">
        <v>8.27</v>
      </c>
      <c r="H424" s="38" t="s">
        <v>849</v>
      </c>
      <c r="I424" s="38" t="s">
        <v>851</v>
      </c>
      <c r="J424" s="38" t="s">
        <v>835</v>
      </c>
      <c r="K424" s="38" t="s">
        <v>852</v>
      </c>
    </row>
    <row r="425" spans="1:11">
      <c r="A425" s="43" t="s">
        <v>1350</v>
      </c>
      <c r="B425" s="41" t="s">
        <v>345</v>
      </c>
      <c r="C425" s="41" t="s">
        <v>218</v>
      </c>
      <c r="D425" s="38" t="s">
        <v>346</v>
      </c>
      <c r="E425" s="88">
        <v>1.3839999999999999</v>
      </c>
      <c r="F425" s="86">
        <v>2.56</v>
      </c>
      <c r="H425" s="38" t="s">
        <v>822</v>
      </c>
      <c r="I425" s="38" t="s">
        <v>853</v>
      </c>
      <c r="J425" s="38" t="s">
        <v>822</v>
      </c>
      <c r="K425" s="38" t="s">
        <v>823</v>
      </c>
    </row>
    <row r="426" spans="1:11">
      <c r="A426" s="43" t="s">
        <v>1351</v>
      </c>
      <c r="B426" s="41" t="s">
        <v>345</v>
      </c>
      <c r="C426" s="41" t="s">
        <v>220</v>
      </c>
      <c r="D426" s="38" t="s">
        <v>346</v>
      </c>
      <c r="E426" s="88">
        <v>2.0326</v>
      </c>
      <c r="F426" s="86">
        <v>6.07</v>
      </c>
      <c r="H426" s="38" t="s">
        <v>822</v>
      </c>
      <c r="I426" s="38" t="s">
        <v>853</v>
      </c>
      <c r="J426" s="38" t="s">
        <v>822</v>
      </c>
      <c r="K426" s="38" t="s">
        <v>823</v>
      </c>
    </row>
    <row r="427" spans="1:11">
      <c r="A427" s="43" t="s">
        <v>1352</v>
      </c>
      <c r="B427" s="41" t="s">
        <v>345</v>
      </c>
      <c r="C427" s="41" t="s">
        <v>221</v>
      </c>
      <c r="D427" s="38" t="s">
        <v>346</v>
      </c>
      <c r="E427" s="88">
        <v>2.9470999999999998</v>
      </c>
      <c r="F427" s="86">
        <v>10.19</v>
      </c>
      <c r="H427" s="38" t="s">
        <v>822</v>
      </c>
      <c r="I427" s="38" t="s">
        <v>853</v>
      </c>
      <c r="J427" s="38" t="s">
        <v>822</v>
      </c>
      <c r="K427" s="38" t="s">
        <v>823</v>
      </c>
    </row>
    <row r="428" spans="1:11">
      <c r="A428" s="43" t="s">
        <v>1353</v>
      </c>
      <c r="B428" s="41" t="s">
        <v>345</v>
      </c>
      <c r="C428" s="41" t="s">
        <v>222</v>
      </c>
      <c r="D428" s="38" t="s">
        <v>346</v>
      </c>
      <c r="E428" s="88">
        <v>5.2171000000000003</v>
      </c>
      <c r="F428" s="86">
        <v>18</v>
      </c>
      <c r="H428" s="38" t="s">
        <v>822</v>
      </c>
      <c r="I428" s="38" t="s">
        <v>853</v>
      </c>
      <c r="J428" s="38" t="s">
        <v>822</v>
      </c>
      <c r="K428" s="38" t="s">
        <v>823</v>
      </c>
    </row>
    <row r="429" spans="1:11">
      <c r="A429" s="43" t="s">
        <v>1354</v>
      </c>
      <c r="B429" s="41" t="s">
        <v>347</v>
      </c>
      <c r="C429" s="41" t="s">
        <v>218</v>
      </c>
      <c r="D429" s="38" t="s">
        <v>348</v>
      </c>
      <c r="E429" s="88">
        <v>0.7621</v>
      </c>
      <c r="F429" s="86">
        <v>2.4</v>
      </c>
      <c r="H429" s="38" t="s">
        <v>822</v>
      </c>
      <c r="I429" s="38" t="s">
        <v>853</v>
      </c>
      <c r="J429" s="38" t="s">
        <v>822</v>
      </c>
      <c r="K429" s="38" t="s">
        <v>823</v>
      </c>
    </row>
    <row r="430" spans="1:11">
      <c r="A430" s="43" t="s">
        <v>1355</v>
      </c>
      <c r="B430" s="41" t="s">
        <v>347</v>
      </c>
      <c r="C430" s="41" t="s">
        <v>220</v>
      </c>
      <c r="D430" s="38" t="s">
        <v>348</v>
      </c>
      <c r="E430" s="88">
        <v>1.2927999999999999</v>
      </c>
      <c r="F430" s="86">
        <v>4.3499999999999996</v>
      </c>
      <c r="H430" s="38" t="s">
        <v>822</v>
      </c>
      <c r="I430" s="38" t="s">
        <v>853</v>
      </c>
      <c r="J430" s="38" t="s">
        <v>822</v>
      </c>
      <c r="K430" s="38" t="s">
        <v>823</v>
      </c>
    </row>
    <row r="431" spans="1:11">
      <c r="A431" s="43" t="s">
        <v>1356</v>
      </c>
      <c r="B431" s="41" t="s">
        <v>347</v>
      </c>
      <c r="C431" s="41" t="s">
        <v>221</v>
      </c>
      <c r="D431" s="38" t="s">
        <v>348</v>
      </c>
      <c r="E431" s="88">
        <v>1.9765999999999999</v>
      </c>
      <c r="F431" s="86">
        <v>8.86</v>
      </c>
      <c r="H431" s="38" t="s">
        <v>822</v>
      </c>
      <c r="I431" s="38" t="s">
        <v>853</v>
      </c>
      <c r="J431" s="38" t="s">
        <v>822</v>
      </c>
      <c r="K431" s="38" t="s">
        <v>823</v>
      </c>
    </row>
    <row r="432" spans="1:11">
      <c r="A432" s="43" t="s">
        <v>1357</v>
      </c>
      <c r="B432" s="41" t="s">
        <v>347</v>
      </c>
      <c r="C432" s="41" t="s">
        <v>222</v>
      </c>
      <c r="D432" s="38" t="s">
        <v>348</v>
      </c>
      <c r="E432" s="88">
        <v>3.6838000000000002</v>
      </c>
      <c r="F432" s="86">
        <v>14.74</v>
      </c>
      <c r="H432" s="38" t="s">
        <v>822</v>
      </c>
      <c r="I432" s="38" t="s">
        <v>853</v>
      </c>
      <c r="J432" s="38" t="s">
        <v>822</v>
      </c>
      <c r="K432" s="38" t="s">
        <v>823</v>
      </c>
    </row>
    <row r="433" spans="1:11">
      <c r="A433" s="43" t="s">
        <v>1358</v>
      </c>
      <c r="B433" s="41" t="s">
        <v>349</v>
      </c>
      <c r="C433" s="41" t="s">
        <v>218</v>
      </c>
      <c r="D433" s="38" t="s">
        <v>350</v>
      </c>
      <c r="E433" s="88">
        <v>1.1439999999999999</v>
      </c>
      <c r="F433" s="86">
        <v>3.4</v>
      </c>
      <c r="H433" s="38" t="s">
        <v>822</v>
      </c>
      <c r="I433" s="38" t="s">
        <v>853</v>
      </c>
      <c r="J433" s="38" t="s">
        <v>822</v>
      </c>
      <c r="K433" s="38" t="s">
        <v>823</v>
      </c>
    </row>
    <row r="434" spans="1:11">
      <c r="A434" s="43" t="s">
        <v>1359</v>
      </c>
      <c r="B434" s="41" t="s">
        <v>349</v>
      </c>
      <c r="C434" s="41" t="s">
        <v>220</v>
      </c>
      <c r="D434" s="38" t="s">
        <v>350</v>
      </c>
      <c r="E434" s="88">
        <v>1.4248000000000001</v>
      </c>
      <c r="F434" s="86">
        <v>5.14</v>
      </c>
      <c r="H434" s="38" t="s">
        <v>822</v>
      </c>
      <c r="I434" s="38" t="s">
        <v>853</v>
      </c>
      <c r="J434" s="38" t="s">
        <v>822</v>
      </c>
      <c r="K434" s="38" t="s">
        <v>823</v>
      </c>
    </row>
    <row r="435" spans="1:11">
      <c r="A435" s="43" t="s">
        <v>1360</v>
      </c>
      <c r="B435" s="41" t="s">
        <v>349</v>
      </c>
      <c r="C435" s="41" t="s">
        <v>221</v>
      </c>
      <c r="D435" s="38" t="s">
        <v>350</v>
      </c>
      <c r="E435" s="88">
        <v>2.0169000000000001</v>
      </c>
      <c r="F435" s="86">
        <v>8.7200000000000006</v>
      </c>
      <c r="H435" s="38" t="s">
        <v>822</v>
      </c>
      <c r="I435" s="38" t="s">
        <v>853</v>
      </c>
      <c r="J435" s="38" t="s">
        <v>822</v>
      </c>
      <c r="K435" s="38" t="s">
        <v>823</v>
      </c>
    </row>
    <row r="436" spans="1:11">
      <c r="A436" s="43" t="s">
        <v>1361</v>
      </c>
      <c r="B436" s="41" t="s">
        <v>349</v>
      </c>
      <c r="C436" s="41" t="s">
        <v>222</v>
      </c>
      <c r="D436" s="38" t="s">
        <v>350</v>
      </c>
      <c r="E436" s="88">
        <v>3.4672000000000001</v>
      </c>
      <c r="F436" s="86">
        <v>14.55</v>
      </c>
      <c r="H436" s="38" t="s">
        <v>822</v>
      </c>
      <c r="I436" s="38" t="s">
        <v>853</v>
      </c>
      <c r="J436" s="38" t="s">
        <v>822</v>
      </c>
      <c r="K436" s="38" t="s">
        <v>823</v>
      </c>
    </row>
    <row r="437" spans="1:11">
      <c r="A437" s="43" t="s">
        <v>1362</v>
      </c>
      <c r="B437" s="41" t="s">
        <v>351</v>
      </c>
      <c r="C437" s="41" t="s">
        <v>218</v>
      </c>
      <c r="D437" s="38" t="s">
        <v>144</v>
      </c>
      <c r="E437" s="88">
        <v>1.2484</v>
      </c>
      <c r="F437" s="86">
        <v>3.91</v>
      </c>
      <c r="H437" s="38" t="s">
        <v>822</v>
      </c>
      <c r="I437" s="38" t="s">
        <v>853</v>
      </c>
      <c r="J437" s="38" t="s">
        <v>822</v>
      </c>
      <c r="K437" s="38" t="s">
        <v>823</v>
      </c>
    </row>
    <row r="438" spans="1:11">
      <c r="A438" s="43" t="s">
        <v>1363</v>
      </c>
      <c r="B438" s="41" t="s">
        <v>351</v>
      </c>
      <c r="C438" s="41" t="s">
        <v>220</v>
      </c>
      <c r="D438" s="38" t="s">
        <v>144</v>
      </c>
      <c r="E438" s="88">
        <v>1.5874999999999999</v>
      </c>
      <c r="F438" s="86">
        <v>5.92</v>
      </c>
      <c r="H438" s="38" t="s">
        <v>822</v>
      </c>
      <c r="I438" s="38" t="s">
        <v>853</v>
      </c>
      <c r="J438" s="38" t="s">
        <v>822</v>
      </c>
      <c r="K438" s="38" t="s">
        <v>823</v>
      </c>
    </row>
    <row r="439" spans="1:11">
      <c r="A439" s="43" t="s">
        <v>1364</v>
      </c>
      <c r="B439" s="41" t="s">
        <v>351</v>
      </c>
      <c r="C439" s="41" t="s">
        <v>221</v>
      </c>
      <c r="D439" s="38" t="s">
        <v>144</v>
      </c>
      <c r="E439" s="88">
        <v>2.3026</v>
      </c>
      <c r="F439" s="86">
        <v>10.1</v>
      </c>
      <c r="H439" s="38" t="s">
        <v>822</v>
      </c>
      <c r="I439" s="38" t="s">
        <v>853</v>
      </c>
      <c r="J439" s="38" t="s">
        <v>822</v>
      </c>
      <c r="K439" s="38" t="s">
        <v>823</v>
      </c>
    </row>
    <row r="440" spans="1:11">
      <c r="A440" s="43" t="s">
        <v>1365</v>
      </c>
      <c r="B440" s="41" t="s">
        <v>351</v>
      </c>
      <c r="C440" s="41" t="s">
        <v>222</v>
      </c>
      <c r="D440" s="38" t="s">
        <v>144</v>
      </c>
      <c r="E440" s="88">
        <v>3.8027000000000002</v>
      </c>
      <c r="F440" s="86">
        <v>15.77</v>
      </c>
      <c r="H440" s="38" t="s">
        <v>822</v>
      </c>
      <c r="I440" s="38" t="s">
        <v>853</v>
      </c>
      <c r="J440" s="38" t="s">
        <v>822</v>
      </c>
      <c r="K440" s="38" t="s">
        <v>823</v>
      </c>
    </row>
    <row r="441" spans="1:11">
      <c r="A441" s="43" t="s">
        <v>1366</v>
      </c>
      <c r="B441" s="41" t="s">
        <v>352</v>
      </c>
      <c r="C441" s="41" t="s">
        <v>218</v>
      </c>
      <c r="D441" s="38" t="s">
        <v>726</v>
      </c>
      <c r="E441" s="88">
        <v>0.77259999999999995</v>
      </c>
      <c r="F441" s="86">
        <v>2.44</v>
      </c>
      <c r="H441" s="38" t="s">
        <v>822</v>
      </c>
      <c r="I441" s="38" t="s">
        <v>853</v>
      </c>
      <c r="J441" s="38" t="s">
        <v>822</v>
      </c>
      <c r="K441" s="38" t="s">
        <v>823</v>
      </c>
    </row>
    <row r="442" spans="1:11">
      <c r="A442" s="43" t="s">
        <v>1367</v>
      </c>
      <c r="B442" s="41" t="s">
        <v>352</v>
      </c>
      <c r="C442" s="41" t="s">
        <v>220</v>
      </c>
      <c r="D442" s="38" t="s">
        <v>726</v>
      </c>
      <c r="E442" s="88">
        <v>0.93659999999999999</v>
      </c>
      <c r="F442" s="86">
        <v>3.29</v>
      </c>
      <c r="H442" s="38" t="s">
        <v>822</v>
      </c>
      <c r="I442" s="38" t="s">
        <v>853</v>
      </c>
      <c r="J442" s="38" t="s">
        <v>822</v>
      </c>
      <c r="K442" s="38" t="s">
        <v>823</v>
      </c>
    </row>
    <row r="443" spans="1:11">
      <c r="A443" s="43" t="s">
        <v>1368</v>
      </c>
      <c r="B443" s="41" t="s">
        <v>352</v>
      </c>
      <c r="C443" s="41" t="s">
        <v>221</v>
      </c>
      <c r="D443" s="38" t="s">
        <v>726</v>
      </c>
      <c r="E443" s="88">
        <v>1.4664999999999999</v>
      </c>
      <c r="F443" s="86">
        <v>6.9</v>
      </c>
      <c r="H443" s="38" t="s">
        <v>822</v>
      </c>
      <c r="I443" s="38" t="s">
        <v>853</v>
      </c>
      <c r="J443" s="38" t="s">
        <v>822</v>
      </c>
      <c r="K443" s="38" t="s">
        <v>823</v>
      </c>
    </row>
    <row r="444" spans="1:11">
      <c r="A444" s="43" t="s">
        <v>1369</v>
      </c>
      <c r="B444" s="41" t="s">
        <v>352</v>
      </c>
      <c r="C444" s="41" t="s">
        <v>222</v>
      </c>
      <c r="D444" s="38" t="s">
        <v>726</v>
      </c>
      <c r="E444" s="88">
        <v>2.6232000000000002</v>
      </c>
      <c r="F444" s="86">
        <v>12.05</v>
      </c>
      <c r="H444" s="38" t="s">
        <v>822</v>
      </c>
      <c r="I444" s="38" t="s">
        <v>853</v>
      </c>
      <c r="J444" s="38" t="s">
        <v>822</v>
      </c>
      <c r="K444" s="38" t="s">
        <v>823</v>
      </c>
    </row>
    <row r="445" spans="1:11">
      <c r="A445" s="43" t="s">
        <v>1370</v>
      </c>
      <c r="B445" s="41" t="s">
        <v>353</v>
      </c>
      <c r="C445" s="41" t="s">
        <v>218</v>
      </c>
      <c r="D445" s="38" t="s">
        <v>354</v>
      </c>
      <c r="E445" s="88">
        <v>1.1215999999999999</v>
      </c>
      <c r="F445" s="86">
        <v>2.63</v>
      </c>
      <c r="H445" s="38" t="s">
        <v>822</v>
      </c>
      <c r="I445" s="38" t="s">
        <v>853</v>
      </c>
      <c r="J445" s="38" t="s">
        <v>822</v>
      </c>
      <c r="K445" s="38" t="s">
        <v>823</v>
      </c>
    </row>
    <row r="446" spans="1:11">
      <c r="A446" s="43" t="s">
        <v>1371</v>
      </c>
      <c r="B446" s="41" t="s">
        <v>353</v>
      </c>
      <c r="C446" s="41" t="s">
        <v>220</v>
      </c>
      <c r="D446" s="38" t="s">
        <v>354</v>
      </c>
      <c r="E446" s="88">
        <v>1.3784000000000001</v>
      </c>
      <c r="F446" s="86">
        <v>4.0599999999999996</v>
      </c>
      <c r="H446" s="38" t="s">
        <v>822</v>
      </c>
      <c r="I446" s="38" t="s">
        <v>853</v>
      </c>
      <c r="J446" s="38" t="s">
        <v>822</v>
      </c>
      <c r="K446" s="38" t="s">
        <v>823</v>
      </c>
    </row>
    <row r="447" spans="1:11">
      <c r="A447" s="43" t="s">
        <v>1372</v>
      </c>
      <c r="B447" s="41" t="s">
        <v>353</v>
      </c>
      <c r="C447" s="41" t="s">
        <v>221</v>
      </c>
      <c r="D447" s="38" t="s">
        <v>354</v>
      </c>
      <c r="E447" s="88">
        <v>1.9681999999999999</v>
      </c>
      <c r="F447" s="86">
        <v>7.2</v>
      </c>
      <c r="H447" s="38" t="s">
        <v>822</v>
      </c>
      <c r="I447" s="38" t="s">
        <v>853</v>
      </c>
      <c r="J447" s="38" t="s">
        <v>822</v>
      </c>
      <c r="K447" s="38" t="s">
        <v>823</v>
      </c>
    </row>
    <row r="448" spans="1:11">
      <c r="A448" s="43" t="s">
        <v>1373</v>
      </c>
      <c r="B448" s="41" t="s">
        <v>353</v>
      </c>
      <c r="C448" s="41" t="s">
        <v>222</v>
      </c>
      <c r="D448" s="38" t="s">
        <v>354</v>
      </c>
      <c r="E448" s="88">
        <v>3.6646999999999998</v>
      </c>
      <c r="F448" s="86">
        <v>14.88</v>
      </c>
      <c r="H448" s="38" t="s">
        <v>822</v>
      </c>
      <c r="I448" s="38" t="s">
        <v>853</v>
      </c>
      <c r="J448" s="38" t="s">
        <v>822</v>
      </c>
      <c r="K448" s="38" t="s">
        <v>823</v>
      </c>
    </row>
    <row r="449" spans="1:11">
      <c r="A449" s="43" t="s">
        <v>1374</v>
      </c>
      <c r="B449" s="41" t="s">
        <v>355</v>
      </c>
      <c r="C449" s="41" t="s">
        <v>218</v>
      </c>
      <c r="D449" s="38" t="s">
        <v>356</v>
      </c>
      <c r="E449" s="88">
        <v>0.91320000000000001</v>
      </c>
      <c r="F449" s="86">
        <v>1.99</v>
      </c>
      <c r="H449" s="38" t="s">
        <v>822</v>
      </c>
      <c r="I449" s="38" t="s">
        <v>853</v>
      </c>
      <c r="J449" s="38" t="s">
        <v>822</v>
      </c>
      <c r="K449" s="38" t="s">
        <v>823</v>
      </c>
    </row>
    <row r="450" spans="1:11">
      <c r="A450" s="43" t="s">
        <v>1375</v>
      </c>
      <c r="B450" s="41" t="s">
        <v>355</v>
      </c>
      <c r="C450" s="41" t="s">
        <v>220</v>
      </c>
      <c r="D450" s="38" t="s">
        <v>356</v>
      </c>
      <c r="E450" s="88">
        <v>1.1379999999999999</v>
      </c>
      <c r="F450" s="86">
        <v>3.27</v>
      </c>
      <c r="H450" s="38" t="s">
        <v>822</v>
      </c>
      <c r="I450" s="38" t="s">
        <v>853</v>
      </c>
      <c r="J450" s="38" t="s">
        <v>822</v>
      </c>
      <c r="K450" s="38" t="s">
        <v>823</v>
      </c>
    </row>
    <row r="451" spans="1:11">
      <c r="A451" s="43" t="s">
        <v>1376</v>
      </c>
      <c r="B451" s="41" t="s">
        <v>355</v>
      </c>
      <c r="C451" s="41" t="s">
        <v>221</v>
      </c>
      <c r="D451" s="38" t="s">
        <v>356</v>
      </c>
      <c r="E451" s="88">
        <v>1.5844</v>
      </c>
      <c r="F451" s="86">
        <v>5.79</v>
      </c>
      <c r="H451" s="38" t="s">
        <v>822</v>
      </c>
      <c r="I451" s="38" t="s">
        <v>853</v>
      </c>
      <c r="J451" s="38" t="s">
        <v>822</v>
      </c>
      <c r="K451" s="38" t="s">
        <v>823</v>
      </c>
    </row>
    <row r="452" spans="1:11">
      <c r="A452" s="43" t="s">
        <v>1377</v>
      </c>
      <c r="B452" s="41" t="s">
        <v>355</v>
      </c>
      <c r="C452" s="41" t="s">
        <v>222</v>
      </c>
      <c r="D452" s="38" t="s">
        <v>356</v>
      </c>
      <c r="E452" s="88">
        <v>2.8203</v>
      </c>
      <c r="F452" s="86">
        <v>11.55</v>
      </c>
      <c r="H452" s="38" t="s">
        <v>822</v>
      </c>
      <c r="I452" s="38" t="s">
        <v>853</v>
      </c>
      <c r="J452" s="38" t="s">
        <v>822</v>
      </c>
      <c r="K452" s="38" t="s">
        <v>823</v>
      </c>
    </row>
    <row r="453" spans="1:11">
      <c r="A453" s="43" t="s">
        <v>1378</v>
      </c>
      <c r="B453" s="41" t="s">
        <v>357</v>
      </c>
      <c r="C453" s="41" t="s">
        <v>218</v>
      </c>
      <c r="D453" s="38" t="s">
        <v>358</v>
      </c>
      <c r="E453" s="88">
        <v>1.0807</v>
      </c>
      <c r="F453" s="86">
        <v>2.94</v>
      </c>
      <c r="H453" s="38" t="s">
        <v>822</v>
      </c>
      <c r="I453" s="38" t="s">
        <v>853</v>
      </c>
      <c r="J453" s="38" t="s">
        <v>822</v>
      </c>
      <c r="K453" s="38" t="s">
        <v>823</v>
      </c>
    </row>
    <row r="454" spans="1:11">
      <c r="A454" s="43" t="s">
        <v>1379</v>
      </c>
      <c r="B454" s="41" t="s">
        <v>357</v>
      </c>
      <c r="C454" s="41" t="s">
        <v>220</v>
      </c>
      <c r="D454" s="38" t="s">
        <v>358</v>
      </c>
      <c r="E454" s="88">
        <v>1.4965999999999999</v>
      </c>
      <c r="F454" s="86">
        <v>4.68</v>
      </c>
      <c r="H454" s="38" t="s">
        <v>822</v>
      </c>
      <c r="I454" s="38" t="s">
        <v>853</v>
      </c>
      <c r="J454" s="38" t="s">
        <v>822</v>
      </c>
      <c r="K454" s="38" t="s">
        <v>823</v>
      </c>
    </row>
    <row r="455" spans="1:11">
      <c r="A455" s="43" t="s">
        <v>1380</v>
      </c>
      <c r="B455" s="41" t="s">
        <v>357</v>
      </c>
      <c r="C455" s="41" t="s">
        <v>221</v>
      </c>
      <c r="D455" s="38" t="s">
        <v>358</v>
      </c>
      <c r="E455" s="88">
        <v>2.3340000000000001</v>
      </c>
      <c r="F455" s="86">
        <v>7.93</v>
      </c>
      <c r="H455" s="38" t="s">
        <v>822</v>
      </c>
      <c r="I455" s="38" t="s">
        <v>853</v>
      </c>
      <c r="J455" s="38" t="s">
        <v>822</v>
      </c>
      <c r="K455" s="38" t="s">
        <v>823</v>
      </c>
    </row>
    <row r="456" spans="1:11">
      <c r="A456" s="43" t="s">
        <v>1381</v>
      </c>
      <c r="B456" s="41" t="s">
        <v>357</v>
      </c>
      <c r="C456" s="41" t="s">
        <v>222</v>
      </c>
      <c r="D456" s="38" t="s">
        <v>358</v>
      </c>
      <c r="E456" s="88">
        <v>3.7928999999999999</v>
      </c>
      <c r="F456" s="86">
        <v>12.43</v>
      </c>
      <c r="H456" s="38" t="s">
        <v>822</v>
      </c>
      <c r="I456" s="38" t="s">
        <v>853</v>
      </c>
      <c r="J456" s="38" t="s">
        <v>822</v>
      </c>
      <c r="K456" s="38" t="s">
        <v>823</v>
      </c>
    </row>
    <row r="457" spans="1:11">
      <c r="A457" s="43" t="s">
        <v>1382</v>
      </c>
      <c r="B457" s="41" t="s">
        <v>359</v>
      </c>
      <c r="C457" s="41" t="s">
        <v>218</v>
      </c>
      <c r="D457" s="38" t="s">
        <v>145</v>
      </c>
      <c r="E457" s="88">
        <v>1.1339999999999999</v>
      </c>
      <c r="F457" s="86">
        <v>3.7</v>
      </c>
      <c r="H457" s="38" t="s">
        <v>822</v>
      </c>
      <c r="I457" s="38" t="s">
        <v>853</v>
      </c>
      <c r="J457" s="38" t="s">
        <v>822</v>
      </c>
      <c r="K457" s="38" t="s">
        <v>823</v>
      </c>
    </row>
    <row r="458" spans="1:11">
      <c r="A458" s="43" t="s">
        <v>1383</v>
      </c>
      <c r="B458" s="41" t="s">
        <v>359</v>
      </c>
      <c r="C458" s="41" t="s">
        <v>220</v>
      </c>
      <c r="D458" s="38" t="s">
        <v>145</v>
      </c>
      <c r="E458" s="88">
        <v>1.8778999999999999</v>
      </c>
      <c r="F458" s="86">
        <v>6.32</v>
      </c>
      <c r="H458" s="38" t="s">
        <v>822</v>
      </c>
      <c r="I458" s="38" t="s">
        <v>853</v>
      </c>
      <c r="J458" s="38" t="s">
        <v>822</v>
      </c>
      <c r="K458" s="38" t="s">
        <v>823</v>
      </c>
    </row>
    <row r="459" spans="1:11">
      <c r="A459" s="43" t="s">
        <v>1384</v>
      </c>
      <c r="B459" s="41" t="s">
        <v>359</v>
      </c>
      <c r="C459" s="41" t="s">
        <v>221</v>
      </c>
      <c r="D459" s="38" t="s">
        <v>145</v>
      </c>
      <c r="E459" s="88">
        <v>2.7557</v>
      </c>
      <c r="F459" s="86">
        <v>11.39</v>
      </c>
      <c r="H459" s="38" t="s">
        <v>822</v>
      </c>
      <c r="I459" s="38" t="s">
        <v>853</v>
      </c>
      <c r="J459" s="38" t="s">
        <v>822</v>
      </c>
      <c r="K459" s="38" t="s">
        <v>823</v>
      </c>
    </row>
    <row r="460" spans="1:11">
      <c r="A460" s="43" t="s">
        <v>1385</v>
      </c>
      <c r="B460" s="41" t="s">
        <v>359</v>
      </c>
      <c r="C460" s="41" t="s">
        <v>222</v>
      </c>
      <c r="D460" s="38" t="s">
        <v>145</v>
      </c>
      <c r="E460" s="88">
        <v>4.4866999999999999</v>
      </c>
      <c r="F460" s="86">
        <v>17.329999999999998</v>
      </c>
      <c r="H460" s="38" t="s">
        <v>822</v>
      </c>
      <c r="I460" s="38" t="s">
        <v>853</v>
      </c>
      <c r="J460" s="38" t="s">
        <v>822</v>
      </c>
      <c r="K460" s="38" t="s">
        <v>823</v>
      </c>
    </row>
    <row r="461" spans="1:11">
      <c r="A461" s="43" t="s">
        <v>1386</v>
      </c>
      <c r="B461" s="41" t="s">
        <v>360</v>
      </c>
      <c r="C461" s="41" t="s">
        <v>218</v>
      </c>
      <c r="D461" s="38" t="s">
        <v>146</v>
      </c>
      <c r="E461" s="88">
        <v>1.4512</v>
      </c>
      <c r="F461" s="86">
        <v>3.22</v>
      </c>
      <c r="H461" s="38" t="s">
        <v>822</v>
      </c>
      <c r="I461" s="38" t="s">
        <v>853</v>
      </c>
      <c r="J461" s="38" t="s">
        <v>822</v>
      </c>
      <c r="K461" s="38" t="s">
        <v>823</v>
      </c>
    </row>
    <row r="462" spans="1:11">
      <c r="A462" s="43" t="s">
        <v>1387</v>
      </c>
      <c r="B462" s="41" t="s">
        <v>360</v>
      </c>
      <c r="C462" s="41" t="s">
        <v>220</v>
      </c>
      <c r="D462" s="38" t="s">
        <v>146</v>
      </c>
      <c r="E462" s="88">
        <v>1.8252999999999999</v>
      </c>
      <c r="F462" s="86">
        <v>5.33</v>
      </c>
      <c r="H462" s="38" t="s">
        <v>822</v>
      </c>
      <c r="I462" s="38" t="s">
        <v>853</v>
      </c>
      <c r="J462" s="38" t="s">
        <v>822</v>
      </c>
      <c r="K462" s="38" t="s">
        <v>823</v>
      </c>
    </row>
    <row r="463" spans="1:11">
      <c r="A463" s="43" t="s">
        <v>1388</v>
      </c>
      <c r="B463" s="41" t="s">
        <v>360</v>
      </c>
      <c r="C463" s="41" t="s">
        <v>221</v>
      </c>
      <c r="D463" s="38" t="s">
        <v>146</v>
      </c>
      <c r="E463" s="88">
        <v>2.5701000000000001</v>
      </c>
      <c r="F463" s="86">
        <v>9.89</v>
      </c>
      <c r="H463" s="38" t="s">
        <v>822</v>
      </c>
      <c r="I463" s="38" t="s">
        <v>853</v>
      </c>
      <c r="J463" s="38" t="s">
        <v>822</v>
      </c>
      <c r="K463" s="38" t="s">
        <v>823</v>
      </c>
    </row>
    <row r="464" spans="1:11">
      <c r="A464" s="43" t="s">
        <v>1389</v>
      </c>
      <c r="B464" s="41" t="s">
        <v>360</v>
      </c>
      <c r="C464" s="41" t="s">
        <v>222</v>
      </c>
      <c r="D464" s="38" t="s">
        <v>146</v>
      </c>
      <c r="E464" s="88">
        <v>4.0031999999999996</v>
      </c>
      <c r="F464" s="86">
        <v>15.61</v>
      </c>
      <c r="H464" s="38" t="s">
        <v>822</v>
      </c>
      <c r="I464" s="38" t="s">
        <v>853</v>
      </c>
      <c r="J464" s="38" t="s">
        <v>822</v>
      </c>
      <c r="K464" s="38" t="s">
        <v>823</v>
      </c>
    </row>
    <row r="465" spans="1:11">
      <c r="A465" s="43" t="s">
        <v>1390</v>
      </c>
      <c r="B465" s="41" t="s">
        <v>361</v>
      </c>
      <c r="C465" s="41" t="s">
        <v>218</v>
      </c>
      <c r="D465" s="38" t="s">
        <v>147</v>
      </c>
      <c r="E465" s="88">
        <v>1.0004999999999999</v>
      </c>
      <c r="F465" s="86">
        <v>2.89</v>
      </c>
      <c r="H465" s="38" t="s">
        <v>822</v>
      </c>
      <c r="I465" s="38" t="s">
        <v>853</v>
      </c>
      <c r="J465" s="38" t="s">
        <v>822</v>
      </c>
      <c r="K465" s="38" t="s">
        <v>823</v>
      </c>
    </row>
    <row r="466" spans="1:11">
      <c r="A466" s="43" t="s">
        <v>1391</v>
      </c>
      <c r="B466" s="41" t="s">
        <v>361</v>
      </c>
      <c r="C466" s="41" t="s">
        <v>220</v>
      </c>
      <c r="D466" s="38" t="s">
        <v>147</v>
      </c>
      <c r="E466" s="88">
        <v>1.2577</v>
      </c>
      <c r="F466" s="86">
        <v>4.32</v>
      </c>
      <c r="H466" s="38" t="s">
        <v>822</v>
      </c>
      <c r="I466" s="38" t="s">
        <v>853</v>
      </c>
      <c r="J466" s="38" t="s">
        <v>822</v>
      </c>
      <c r="K466" s="38" t="s">
        <v>823</v>
      </c>
    </row>
    <row r="467" spans="1:11">
      <c r="A467" s="43" t="s">
        <v>1392</v>
      </c>
      <c r="B467" s="41" t="s">
        <v>361</v>
      </c>
      <c r="C467" s="41" t="s">
        <v>221</v>
      </c>
      <c r="D467" s="38" t="s">
        <v>147</v>
      </c>
      <c r="E467" s="88">
        <v>1.9194</v>
      </c>
      <c r="F467" s="86">
        <v>8.07</v>
      </c>
      <c r="H467" s="38" t="s">
        <v>822</v>
      </c>
      <c r="I467" s="38" t="s">
        <v>853</v>
      </c>
      <c r="J467" s="38" t="s">
        <v>822</v>
      </c>
      <c r="K467" s="38" t="s">
        <v>823</v>
      </c>
    </row>
    <row r="468" spans="1:11">
      <c r="A468" s="43" t="s">
        <v>1393</v>
      </c>
      <c r="B468" s="41" t="s">
        <v>361</v>
      </c>
      <c r="C468" s="41" t="s">
        <v>222</v>
      </c>
      <c r="D468" s="38" t="s">
        <v>147</v>
      </c>
      <c r="E468" s="88">
        <v>2.9741</v>
      </c>
      <c r="F468" s="86">
        <v>12.22</v>
      </c>
      <c r="H468" s="38" t="s">
        <v>822</v>
      </c>
      <c r="I468" s="38" t="s">
        <v>853</v>
      </c>
      <c r="J468" s="38" t="s">
        <v>822</v>
      </c>
      <c r="K468" s="38" t="s">
        <v>823</v>
      </c>
    </row>
    <row r="469" spans="1:11">
      <c r="A469" s="43" t="s">
        <v>1394</v>
      </c>
      <c r="B469" s="41" t="s">
        <v>362</v>
      </c>
      <c r="C469" s="41" t="s">
        <v>218</v>
      </c>
      <c r="D469" s="38" t="s">
        <v>148</v>
      </c>
      <c r="E469" s="88">
        <v>0.81040000000000001</v>
      </c>
      <c r="F469" s="86">
        <v>1.39</v>
      </c>
      <c r="H469" s="38" t="s">
        <v>822</v>
      </c>
      <c r="I469" s="38" t="s">
        <v>853</v>
      </c>
      <c r="J469" s="38" t="s">
        <v>822</v>
      </c>
      <c r="K469" s="38" t="s">
        <v>823</v>
      </c>
    </row>
    <row r="470" spans="1:11">
      <c r="A470" s="43" t="s">
        <v>1395</v>
      </c>
      <c r="B470" s="41" t="s">
        <v>362</v>
      </c>
      <c r="C470" s="41" t="s">
        <v>220</v>
      </c>
      <c r="D470" s="38" t="s">
        <v>148</v>
      </c>
      <c r="E470" s="88">
        <v>1.0329999999999999</v>
      </c>
      <c r="F470" s="86">
        <v>2.2799999999999998</v>
      </c>
      <c r="H470" s="38" t="s">
        <v>822</v>
      </c>
      <c r="I470" s="38" t="s">
        <v>853</v>
      </c>
      <c r="J470" s="38" t="s">
        <v>822</v>
      </c>
      <c r="K470" s="38" t="s">
        <v>823</v>
      </c>
    </row>
    <row r="471" spans="1:11">
      <c r="A471" s="43" t="s">
        <v>1396</v>
      </c>
      <c r="B471" s="41" t="s">
        <v>362</v>
      </c>
      <c r="C471" s="41" t="s">
        <v>221</v>
      </c>
      <c r="D471" s="38" t="s">
        <v>148</v>
      </c>
      <c r="E471" s="88">
        <v>1.5721000000000001</v>
      </c>
      <c r="F471" s="86">
        <v>4.91</v>
      </c>
      <c r="H471" s="38" t="s">
        <v>822</v>
      </c>
      <c r="I471" s="38" t="s">
        <v>853</v>
      </c>
      <c r="J471" s="38" t="s">
        <v>822</v>
      </c>
      <c r="K471" s="38" t="s">
        <v>823</v>
      </c>
    </row>
    <row r="472" spans="1:11">
      <c r="A472" s="43" t="s">
        <v>1397</v>
      </c>
      <c r="B472" s="41" t="s">
        <v>362</v>
      </c>
      <c r="C472" s="41" t="s">
        <v>222</v>
      </c>
      <c r="D472" s="38" t="s">
        <v>148</v>
      </c>
      <c r="E472" s="88">
        <v>2.4967999999999999</v>
      </c>
      <c r="F472" s="86">
        <v>8.9700000000000006</v>
      </c>
      <c r="H472" s="38" t="s">
        <v>822</v>
      </c>
      <c r="I472" s="38" t="s">
        <v>853</v>
      </c>
      <c r="J472" s="38" t="s">
        <v>822</v>
      </c>
      <c r="K472" s="38" t="s">
        <v>823</v>
      </c>
    </row>
    <row r="473" spans="1:11">
      <c r="A473" s="43" t="s">
        <v>1398</v>
      </c>
      <c r="B473" s="41" t="s">
        <v>363</v>
      </c>
      <c r="C473" s="41" t="s">
        <v>218</v>
      </c>
      <c r="D473" s="38" t="s">
        <v>149</v>
      </c>
      <c r="E473" s="88">
        <v>0.64570000000000005</v>
      </c>
      <c r="F473" s="86">
        <v>2.88</v>
      </c>
      <c r="H473" s="38" t="s">
        <v>822</v>
      </c>
      <c r="I473" s="38" t="s">
        <v>853</v>
      </c>
      <c r="J473" s="38" t="s">
        <v>833</v>
      </c>
      <c r="K473" s="38" t="s">
        <v>834</v>
      </c>
    </row>
    <row r="474" spans="1:11">
      <c r="A474" s="43" t="s">
        <v>1399</v>
      </c>
      <c r="B474" s="41" t="s">
        <v>363</v>
      </c>
      <c r="C474" s="41" t="s">
        <v>220</v>
      </c>
      <c r="D474" s="38" t="s">
        <v>149</v>
      </c>
      <c r="E474" s="88">
        <v>0.8085</v>
      </c>
      <c r="F474" s="86">
        <v>4.03</v>
      </c>
      <c r="H474" s="38" t="s">
        <v>822</v>
      </c>
      <c r="I474" s="38" t="s">
        <v>853</v>
      </c>
      <c r="J474" s="38" t="s">
        <v>833</v>
      </c>
      <c r="K474" s="38" t="s">
        <v>834</v>
      </c>
    </row>
    <row r="475" spans="1:11">
      <c r="A475" s="43" t="s">
        <v>1400</v>
      </c>
      <c r="B475" s="41" t="s">
        <v>363</v>
      </c>
      <c r="C475" s="41" t="s">
        <v>221</v>
      </c>
      <c r="D475" s="38" t="s">
        <v>149</v>
      </c>
      <c r="E475" s="88">
        <v>1.1967000000000001</v>
      </c>
      <c r="F475" s="86">
        <v>6.58</v>
      </c>
      <c r="H475" s="38" t="s">
        <v>822</v>
      </c>
      <c r="I475" s="38" t="s">
        <v>853</v>
      </c>
      <c r="J475" s="38" t="s">
        <v>833</v>
      </c>
      <c r="K475" s="38" t="s">
        <v>834</v>
      </c>
    </row>
    <row r="476" spans="1:11">
      <c r="A476" s="43" t="s">
        <v>1401</v>
      </c>
      <c r="B476" s="41" t="s">
        <v>363</v>
      </c>
      <c r="C476" s="41" t="s">
        <v>222</v>
      </c>
      <c r="D476" s="38" t="s">
        <v>149</v>
      </c>
      <c r="E476" s="88">
        <v>1.9501999999999999</v>
      </c>
      <c r="F476" s="86">
        <v>10.72</v>
      </c>
      <c r="H476" s="38" t="s">
        <v>822</v>
      </c>
      <c r="I476" s="38" t="s">
        <v>853</v>
      </c>
      <c r="J476" s="38" t="s">
        <v>833</v>
      </c>
      <c r="K476" s="38" t="s">
        <v>834</v>
      </c>
    </row>
    <row r="477" spans="1:11">
      <c r="A477" s="43" t="s">
        <v>1402</v>
      </c>
      <c r="B477" s="41" t="s">
        <v>364</v>
      </c>
      <c r="C477" s="41" t="s">
        <v>218</v>
      </c>
      <c r="D477" s="38" t="s">
        <v>365</v>
      </c>
      <c r="E477" s="88">
        <v>0.63460000000000005</v>
      </c>
      <c r="F477" s="86">
        <v>2.66</v>
      </c>
      <c r="H477" s="38" t="s">
        <v>822</v>
      </c>
      <c r="I477" s="38" t="s">
        <v>853</v>
      </c>
      <c r="J477" s="38" t="s">
        <v>824</v>
      </c>
      <c r="K477" s="38" t="s">
        <v>825</v>
      </c>
    </row>
    <row r="478" spans="1:11">
      <c r="A478" s="43" t="s">
        <v>1403</v>
      </c>
      <c r="B478" s="41" t="s">
        <v>364</v>
      </c>
      <c r="C478" s="41" t="s">
        <v>220</v>
      </c>
      <c r="D478" s="38" t="s">
        <v>365</v>
      </c>
      <c r="E478" s="88">
        <v>0.81799999999999995</v>
      </c>
      <c r="F478" s="86">
        <v>3.42</v>
      </c>
      <c r="H478" s="38" t="s">
        <v>822</v>
      </c>
      <c r="I478" s="38" t="s">
        <v>853</v>
      </c>
      <c r="J478" s="38" t="s">
        <v>824</v>
      </c>
      <c r="K478" s="38" t="s">
        <v>825</v>
      </c>
    </row>
    <row r="479" spans="1:11">
      <c r="A479" s="43" t="s">
        <v>1404</v>
      </c>
      <c r="B479" s="41" t="s">
        <v>364</v>
      </c>
      <c r="C479" s="41" t="s">
        <v>221</v>
      </c>
      <c r="D479" s="38" t="s">
        <v>365</v>
      </c>
      <c r="E479" s="88">
        <v>1.1961999999999999</v>
      </c>
      <c r="F479" s="86">
        <v>5.4</v>
      </c>
      <c r="H479" s="38" t="s">
        <v>822</v>
      </c>
      <c r="I479" s="38" t="s">
        <v>853</v>
      </c>
      <c r="J479" s="38" t="s">
        <v>824</v>
      </c>
      <c r="K479" s="38" t="s">
        <v>825</v>
      </c>
    </row>
    <row r="480" spans="1:11">
      <c r="A480" s="43" t="s">
        <v>1405</v>
      </c>
      <c r="B480" s="41" t="s">
        <v>364</v>
      </c>
      <c r="C480" s="41" t="s">
        <v>222</v>
      </c>
      <c r="D480" s="38" t="s">
        <v>365</v>
      </c>
      <c r="E480" s="88">
        <v>2.2341000000000002</v>
      </c>
      <c r="F480" s="86">
        <v>9.61</v>
      </c>
      <c r="H480" s="38" t="s">
        <v>822</v>
      </c>
      <c r="I480" s="38" t="s">
        <v>853</v>
      </c>
      <c r="J480" s="38" t="s">
        <v>824</v>
      </c>
      <c r="K480" s="38" t="s">
        <v>825</v>
      </c>
    </row>
    <row r="481" spans="1:11">
      <c r="A481" s="43" t="s">
        <v>1406</v>
      </c>
      <c r="B481" s="41" t="s">
        <v>366</v>
      </c>
      <c r="C481" s="41" t="s">
        <v>218</v>
      </c>
      <c r="D481" s="38" t="s">
        <v>150</v>
      </c>
      <c r="E481" s="88">
        <v>0.61040000000000005</v>
      </c>
      <c r="F481" s="86">
        <v>2.4300000000000002</v>
      </c>
      <c r="H481" s="38" t="s">
        <v>822</v>
      </c>
      <c r="I481" s="38" t="s">
        <v>853</v>
      </c>
      <c r="J481" s="38" t="s">
        <v>824</v>
      </c>
      <c r="K481" s="38" t="s">
        <v>825</v>
      </c>
    </row>
    <row r="482" spans="1:11">
      <c r="A482" s="43" t="s">
        <v>1407</v>
      </c>
      <c r="B482" s="41" t="s">
        <v>366</v>
      </c>
      <c r="C482" s="41" t="s">
        <v>220</v>
      </c>
      <c r="D482" s="38" t="s">
        <v>150</v>
      </c>
      <c r="E482" s="88">
        <v>0.78259999999999996</v>
      </c>
      <c r="F482" s="86">
        <v>3.27</v>
      </c>
      <c r="H482" s="38" t="s">
        <v>822</v>
      </c>
      <c r="I482" s="38" t="s">
        <v>853</v>
      </c>
      <c r="J482" s="38" t="s">
        <v>824</v>
      </c>
      <c r="K482" s="38" t="s">
        <v>825</v>
      </c>
    </row>
    <row r="483" spans="1:11">
      <c r="A483" s="43" t="s">
        <v>1408</v>
      </c>
      <c r="B483" s="41" t="s">
        <v>366</v>
      </c>
      <c r="C483" s="41" t="s">
        <v>221</v>
      </c>
      <c r="D483" s="38" t="s">
        <v>150</v>
      </c>
      <c r="E483" s="88">
        <v>1.1633</v>
      </c>
      <c r="F483" s="86">
        <v>5.24</v>
      </c>
      <c r="H483" s="38" t="s">
        <v>822</v>
      </c>
      <c r="I483" s="38" t="s">
        <v>853</v>
      </c>
      <c r="J483" s="38" t="s">
        <v>824</v>
      </c>
      <c r="K483" s="38" t="s">
        <v>825</v>
      </c>
    </row>
    <row r="484" spans="1:11">
      <c r="A484" s="43" t="s">
        <v>1409</v>
      </c>
      <c r="B484" s="41" t="s">
        <v>366</v>
      </c>
      <c r="C484" s="41" t="s">
        <v>222</v>
      </c>
      <c r="D484" s="38" t="s">
        <v>150</v>
      </c>
      <c r="E484" s="88">
        <v>2.1812</v>
      </c>
      <c r="F484" s="86">
        <v>8.93</v>
      </c>
      <c r="H484" s="38" t="s">
        <v>822</v>
      </c>
      <c r="I484" s="38" t="s">
        <v>853</v>
      </c>
      <c r="J484" s="38" t="s">
        <v>824</v>
      </c>
      <c r="K484" s="38" t="s">
        <v>825</v>
      </c>
    </row>
    <row r="485" spans="1:11">
      <c r="A485" s="43" t="s">
        <v>1410</v>
      </c>
      <c r="B485" s="41" t="s">
        <v>367</v>
      </c>
      <c r="C485" s="41" t="s">
        <v>218</v>
      </c>
      <c r="D485" s="38" t="s">
        <v>151</v>
      </c>
      <c r="E485" s="88">
        <v>0.50629999999999997</v>
      </c>
      <c r="F485" s="86">
        <v>2.21</v>
      </c>
      <c r="H485" s="38" t="s">
        <v>822</v>
      </c>
      <c r="I485" s="38" t="s">
        <v>853</v>
      </c>
      <c r="J485" s="38" t="s">
        <v>824</v>
      </c>
      <c r="K485" s="38" t="s">
        <v>825</v>
      </c>
    </row>
    <row r="486" spans="1:11">
      <c r="A486" s="43" t="s">
        <v>1411</v>
      </c>
      <c r="B486" s="41" t="s">
        <v>367</v>
      </c>
      <c r="C486" s="41" t="s">
        <v>220</v>
      </c>
      <c r="D486" s="38" t="s">
        <v>151</v>
      </c>
      <c r="E486" s="88">
        <v>0.7036</v>
      </c>
      <c r="F486" s="86">
        <v>3.19</v>
      </c>
      <c r="H486" s="38" t="s">
        <v>822</v>
      </c>
      <c r="I486" s="38" t="s">
        <v>853</v>
      </c>
      <c r="J486" s="38" t="s">
        <v>824</v>
      </c>
      <c r="K486" s="38" t="s">
        <v>825</v>
      </c>
    </row>
    <row r="487" spans="1:11">
      <c r="A487" s="43" t="s">
        <v>1412</v>
      </c>
      <c r="B487" s="41" t="s">
        <v>367</v>
      </c>
      <c r="C487" s="41" t="s">
        <v>221</v>
      </c>
      <c r="D487" s="38" t="s">
        <v>151</v>
      </c>
      <c r="E487" s="88">
        <v>1.0319</v>
      </c>
      <c r="F487" s="86">
        <v>5.16</v>
      </c>
      <c r="H487" s="38" t="s">
        <v>822</v>
      </c>
      <c r="I487" s="38" t="s">
        <v>853</v>
      </c>
      <c r="J487" s="38" t="s">
        <v>824</v>
      </c>
      <c r="K487" s="38" t="s">
        <v>825</v>
      </c>
    </row>
    <row r="488" spans="1:11">
      <c r="A488" s="43" t="s">
        <v>1413</v>
      </c>
      <c r="B488" s="41" t="s">
        <v>367</v>
      </c>
      <c r="C488" s="41" t="s">
        <v>222</v>
      </c>
      <c r="D488" s="38" t="s">
        <v>151</v>
      </c>
      <c r="E488" s="88">
        <v>1.8541000000000001</v>
      </c>
      <c r="F488" s="86">
        <v>9.15</v>
      </c>
      <c r="H488" s="38" t="s">
        <v>822</v>
      </c>
      <c r="I488" s="38" t="s">
        <v>853</v>
      </c>
      <c r="J488" s="38" t="s">
        <v>824</v>
      </c>
      <c r="K488" s="38" t="s">
        <v>825</v>
      </c>
    </row>
    <row r="489" spans="1:11">
      <c r="A489" s="43" t="s">
        <v>1414</v>
      </c>
      <c r="B489" s="41" t="s">
        <v>368</v>
      </c>
      <c r="C489" s="41" t="s">
        <v>218</v>
      </c>
      <c r="D489" s="38" t="s">
        <v>369</v>
      </c>
      <c r="E489" s="88">
        <v>0.4899</v>
      </c>
      <c r="F489" s="86">
        <v>2.81</v>
      </c>
      <c r="H489" s="38" t="s">
        <v>822</v>
      </c>
      <c r="I489" s="38" t="s">
        <v>853</v>
      </c>
      <c r="J489" s="38" t="s">
        <v>824</v>
      </c>
      <c r="K489" s="38" t="s">
        <v>825</v>
      </c>
    </row>
    <row r="490" spans="1:11">
      <c r="A490" s="43" t="s">
        <v>1415</v>
      </c>
      <c r="B490" s="41" t="s">
        <v>368</v>
      </c>
      <c r="C490" s="41" t="s">
        <v>220</v>
      </c>
      <c r="D490" s="38" t="s">
        <v>369</v>
      </c>
      <c r="E490" s="88">
        <v>0.67390000000000005</v>
      </c>
      <c r="F490" s="86">
        <v>3.49</v>
      </c>
      <c r="H490" s="38" t="s">
        <v>822</v>
      </c>
      <c r="I490" s="38" t="s">
        <v>853</v>
      </c>
      <c r="J490" s="38" t="s">
        <v>824</v>
      </c>
      <c r="K490" s="38" t="s">
        <v>825</v>
      </c>
    </row>
    <row r="491" spans="1:11">
      <c r="A491" s="43" t="s">
        <v>1416</v>
      </c>
      <c r="B491" s="41" t="s">
        <v>368</v>
      </c>
      <c r="C491" s="41" t="s">
        <v>221</v>
      </c>
      <c r="D491" s="38" t="s">
        <v>369</v>
      </c>
      <c r="E491" s="88">
        <v>0.99629999999999996</v>
      </c>
      <c r="F491" s="86">
        <v>5.28</v>
      </c>
      <c r="H491" s="38" t="s">
        <v>822</v>
      </c>
      <c r="I491" s="38" t="s">
        <v>853</v>
      </c>
      <c r="J491" s="38" t="s">
        <v>824</v>
      </c>
      <c r="K491" s="38" t="s">
        <v>825</v>
      </c>
    </row>
    <row r="492" spans="1:11">
      <c r="A492" s="43" t="s">
        <v>1417</v>
      </c>
      <c r="B492" s="41" t="s">
        <v>368</v>
      </c>
      <c r="C492" s="41" t="s">
        <v>222</v>
      </c>
      <c r="D492" s="38" t="s">
        <v>369</v>
      </c>
      <c r="E492" s="88">
        <v>1.7771999999999999</v>
      </c>
      <c r="F492" s="86">
        <v>9.6</v>
      </c>
      <c r="H492" s="38" t="s">
        <v>822</v>
      </c>
      <c r="I492" s="38" t="s">
        <v>853</v>
      </c>
      <c r="J492" s="38" t="s">
        <v>824</v>
      </c>
      <c r="K492" s="38" t="s">
        <v>825</v>
      </c>
    </row>
    <row r="493" spans="1:11">
      <c r="A493" s="43" t="s">
        <v>1418</v>
      </c>
      <c r="B493" s="41" t="s">
        <v>370</v>
      </c>
      <c r="C493" s="41" t="s">
        <v>218</v>
      </c>
      <c r="D493" s="38" t="s">
        <v>152</v>
      </c>
      <c r="E493" s="88">
        <v>0.54849999999999999</v>
      </c>
      <c r="F493" s="86">
        <v>3.04</v>
      </c>
      <c r="H493" s="38" t="s">
        <v>822</v>
      </c>
      <c r="I493" s="38" t="s">
        <v>853</v>
      </c>
      <c r="J493" s="38" t="s">
        <v>824</v>
      </c>
      <c r="K493" s="38" t="s">
        <v>825</v>
      </c>
    </row>
    <row r="494" spans="1:11">
      <c r="A494" s="43" t="s">
        <v>1419</v>
      </c>
      <c r="B494" s="41" t="s">
        <v>370</v>
      </c>
      <c r="C494" s="41" t="s">
        <v>220</v>
      </c>
      <c r="D494" s="38" t="s">
        <v>152</v>
      </c>
      <c r="E494" s="88">
        <v>0.71199999999999997</v>
      </c>
      <c r="F494" s="86">
        <v>3.98</v>
      </c>
      <c r="H494" s="38" t="s">
        <v>822</v>
      </c>
      <c r="I494" s="38" t="s">
        <v>853</v>
      </c>
      <c r="J494" s="38" t="s">
        <v>824</v>
      </c>
      <c r="K494" s="38" t="s">
        <v>825</v>
      </c>
    </row>
    <row r="495" spans="1:11">
      <c r="A495" s="43" t="s">
        <v>1420</v>
      </c>
      <c r="B495" s="41" t="s">
        <v>370</v>
      </c>
      <c r="C495" s="41" t="s">
        <v>221</v>
      </c>
      <c r="D495" s="38" t="s">
        <v>152</v>
      </c>
      <c r="E495" s="88">
        <v>1.0771999999999999</v>
      </c>
      <c r="F495" s="86">
        <v>6.15</v>
      </c>
      <c r="H495" s="38" t="s">
        <v>822</v>
      </c>
      <c r="I495" s="38" t="s">
        <v>853</v>
      </c>
      <c r="J495" s="38" t="s">
        <v>824</v>
      </c>
      <c r="K495" s="38" t="s">
        <v>825</v>
      </c>
    </row>
    <row r="496" spans="1:11">
      <c r="A496" s="43" t="s">
        <v>1421</v>
      </c>
      <c r="B496" s="41" t="s">
        <v>370</v>
      </c>
      <c r="C496" s="41" t="s">
        <v>222</v>
      </c>
      <c r="D496" s="38" t="s">
        <v>152</v>
      </c>
      <c r="E496" s="88">
        <v>1.7010000000000001</v>
      </c>
      <c r="F496" s="86">
        <v>10.61</v>
      </c>
      <c r="H496" s="38" t="s">
        <v>822</v>
      </c>
      <c r="I496" s="38" t="s">
        <v>853</v>
      </c>
      <c r="J496" s="38" t="s">
        <v>824</v>
      </c>
      <c r="K496" s="38" t="s">
        <v>825</v>
      </c>
    </row>
    <row r="497" spans="1:11">
      <c r="A497" s="43" t="s">
        <v>1422</v>
      </c>
      <c r="B497" s="41" t="s">
        <v>371</v>
      </c>
      <c r="C497" s="41" t="s">
        <v>218</v>
      </c>
      <c r="D497" s="38" t="s">
        <v>153</v>
      </c>
      <c r="E497" s="88">
        <v>0.59009999999999996</v>
      </c>
      <c r="F497" s="86">
        <v>2.81</v>
      </c>
      <c r="H497" s="38" t="s">
        <v>822</v>
      </c>
      <c r="I497" s="38" t="s">
        <v>853</v>
      </c>
      <c r="J497" s="38" t="s">
        <v>824</v>
      </c>
      <c r="K497" s="38" t="s">
        <v>825</v>
      </c>
    </row>
    <row r="498" spans="1:11">
      <c r="A498" s="43" t="s">
        <v>1423</v>
      </c>
      <c r="B498" s="41" t="s">
        <v>371</v>
      </c>
      <c r="C498" s="41" t="s">
        <v>220</v>
      </c>
      <c r="D498" s="38" t="s">
        <v>153</v>
      </c>
      <c r="E498" s="88">
        <v>0.72650000000000003</v>
      </c>
      <c r="F498" s="86">
        <v>3.63</v>
      </c>
      <c r="H498" s="38" t="s">
        <v>822</v>
      </c>
      <c r="I498" s="38" t="s">
        <v>853</v>
      </c>
      <c r="J498" s="38" t="s">
        <v>824</v>
      </c>
      <c r="K498" s="38" t="s">
        <v>825</v>
      </c>
    </row>
    <row r="499" spans="1:11">
      <c r="A499" s="43" t="s">
        <v>1424</v>
      </c>
      <c r="B499" s="41" t="s">
        <v>371</v>
      </c>
      <c r="C499" s="41" t="s">
        <v>221</v>
      </c>
      <c r="D499" s="38" t="s">
        <v>153</v>
      </c>
      <c r="E499" s="88">
        <v>1.0489999999999999</v>
      </c>
      <c r="F499" s="86">
        <v>5.72</v>
      </c>
      <c r="H499" s="38" t="s">
        <v>822</v>
      </c>
      <c r="I499" s="38" t="s">
        <v>853</v>
      </c>
      <c r="J499" s="38" t="s">
        <v>824</v>
      </c>
      <c r="K499" s="38" t="s">
        <v>825</v>
      </c>
    </row>
    <row r="500" spans="1:11">
      <c r="A500" s="43" t="s">
        <v>1425</v>
      </c>
      <c r="B500" s="41" t="s">
        <v>371</v>
      </c>
      <c r="C500" s="41" t="s">
        <v>222</v>
      </c>
      <c r="D500" s="38" t="s">
        <v>153</v>
      </c>
      <c r="E500" s="88">
        <v>1.6047</v>
      </c>
      <c r="F500" s="86">
        <v>8.18</v>
      </c>
      <c r="H500" s="38" t="s">
        <v>822</v>
      </c>
      <c r="I500" s="38" t="s">
        <v>853</v>
      </c>
      <c r="J500" s="38" t="s">
        <v>824</v>
      </c>
      <c r="K500" s="38" t="s">
        <v>825</v>
      </c>
    </row>
    <row r="501" spans="1:11">
      <c r="A501" s="43" t="s">
        <v>1426</v>
      </c>
      <c r="B501" s="41" t="s">
        <v>372</v>
      </c>
      <c r="C501" s="41" t="s">
        <v>218</v>
      </c>
      <c r="D501" s="38" t="s">
        <v>154</v>
      </c>
      <c r="E501" s="88">
        <v>0.45229999999999998</v>
      </c>
      <c r="F501" s="86">
        <v>2.57</v>
      </c>
      <c r="H501" s="38" t="s">
        <v>822</v>
      </c>
      <c r="I501" s="38" t="s">
        <v>853</v>
      </c>
      <c r="J501" s="38" t="s">
        <v>824</v>
      </c>
      <c r="K501" s="38" t="s">
        <v>825</v>
      </c>
    </row>
    <row r="502" spans="1:11">
      <c r="A502" s="43" t="s">
        <v>1427</v>
      </c>
      <c r="B502" s="41" t="s">
        <v>372</v>
      </c>
      <c r="C502" s="41" t="s">
        <v>220</v>
      </c>
      <c r="D502" s="38" t="s">
        <v>154</v>
      </c>
      <c r="E502" s="88">
        <v>0.58879999999999999</v>
      </c>
      <c r="F502" s="86">
        <v>3.49</v>
      </c>
      <c r="H502" s="38" t="s">
        <v>822</v>
      </c>
      <c r="I502" s="38" t="s">
        <v>853</v>
      </c>
      <c r="J502" s="38" t="s">
        <v>824</v>
      </c>
      <c r="K502" s="38" t="s">
        <v>825</v>
      </c>
    </row>
    <row r="503" spans="1:11">
      <c r="A503" s="43" t="s">
        <v>1428</v>
      </c>
      <c r="B503" s="41" t="s">
        <v>372</v>
      </c>
      <c r="C503" s="41" t="s">
        <v>221</v>
      </c>
      <c r="D503" s="38" t="s">
        <v>154</v>
      </c>
      <c r="E503" s="88">
        <v>0.91200000000000003</v>
      </c>
      <c r="F503" s="86">
        <v>5.71</v>
      </c>
      <c r="H503" s="38" t="s">
        <v>822</v>
      </c>
      <c r="I503" s="38" t="s">
        <v>853</v>
      </c>
      <c r="J503" s="38" t="s">
        <v>824</v>
      </c>
      <c r="K503" s="38" t="s">
        <v>825</v>
      </c>
    </row>
    <row r="504" spans="1:11">
      <c r="A504" s="43" t="s">
        <v>1429</v>
      </c>
      <c r="B504" s="41" t="s">
        <v>372</v>
      </c>
      <c r="C504" s="41" t="s">
        <v>222</v>
      </c>
      <c r="D504" s="38" t="s">
        <v>154</v>
      </c>
      <c r="E504" s="88">
        <v>1.6066</v>
      </c>
      <c r="F504" s="86">
        <v>9.3800000000000008</v>
      </c>
      <c r="H504" s="38" t="s">
        <v>822</v>
      </c>
      <c r="I504" s="38" t="s">
        <v>853</v>
      </c>
      <c r="J504" s="38" t="s">
        <v>824</v>
      </c>
      <c r="K504" s="38" t="s">
        <v>825</v>
      </c>
    </row>
    <row r="505" spans="1:11">
      <c r="A505" s="43" t="s">
        <v>1430</v>
      </c>
      <c r="B505" s="41" t="s">
        <v>373</v>
      </c>
      <c r="C505" s="41" t="s">
        <v>218</v>
      </c>
      <c r="D505" s="38" t="s">
        <v>374</v>
      </c>
      <c r="E505" s="88">
        <v>0.52249999999999996</v>
      </c>
      <c r="F505" s="86">
        <v>3.08</v>
      </c>
      <c r="H505" s="38" t="s">
        <v>822</v>
      </c>
      <c r="I505" s="38" t="s">
        <v>853</v>
      </c>
      <c r="J505" s="38" t="s">
        <v>824</v>
      </c>
      <c r="K505" s="38" t="s">
        <v>825</v>
      </c>
    </row>
    <row r="506" spans="1:11">
      <c r="A506" s="43" t="s">
        <v>1431</v>
      </c>
      <c r="B506" s="41" t="s">
        <v>373</v>
      </c>
      <c r="C506" s="41" t="s">
        <v>220</v>
      </c>
      <c r="D506" s="38" t="s">
        <v>374</v>
      </c>
      <c r="E506" s="88">
        <v>0.69710000000000005</v>
      </c>
      <c r="F506" s="86">
        <v>4.26</v>
      </c>
      <c r="H506" s="38" t="s">
        <v>822</v>
      </c>
      <c r="I506" s="38" t="s">
        <v>853</v>
      </c>
      <c r="J506" s="38" t="s">
        <v>824</v>
      </c>
      <c r="K506" s="38" t="s">
        <v>825</v>
      </c>
    </row>
    <row r="507" spans="1:11">
      <c r="A507" s="43" t="s">
        <v>1432</v>
      </c>
      <c r="B507" s="41" t="s">
        <v>373</v>
      </c>
      <c r="C507" s="41" t="s">
        <v>221</v>
      </c>
      <c r="D507" s="38" t="s">
        <v>374</v>
      </c>
      <c r="E507" s="88">
        <v>1.0345</v>
      </c>
      <c r="F507" s="86">
        <v>6.37</v>
      </c>
      <c r="H507" s="38" t="s">
        <v>822</v>
      </c>
      <c r="I507" s="38" t="s">
        <v>853</v>
      </c>
      <c r="J507" s="38" t="s">
        <v>824</v>
      </c>
      <c r="K507" s="38" t="s">
        <v>825</v>
      </c>
    </row>
    <row r="508" spans="1:11">
      <c r="A508" s="43" t="s">
        <v>1433</v>
      </c>
      <c r="B508" s="41" t="s">
        <v>373</v>
      </c>
      <c r="C508" s="41" t="s">
        <v>222</v>
      </c>
      <c r="D508" s="38" t="s">
        <v>374</v>
      </c>
      <c r="E508" s="88">
        <v>1.8286</v>
      </c>
      <c r="F508" s="86">
        <v>11.08</v>
      </c>
      <c r="H508" s="38" t="s">
        <v>822</v>
      </c>
      <c r="I508" s="38" t="s">
        <v>853</v>
      </c>
      <c r="J508" s="38" t="s">
        <v>824</v>
      </c>
      <c r="K508" s="38" t="s">
        <v>825</v>
      </c>
    </row>
    <row r="509" spans="1:11">
      <c r="A509" s="43" t="s">
        <v>1434</v>
      </c>
      <c r="B509" s="41" t="s">
        <v>375</v>
      </c>
      <c r="C509" s="41" t="s">
        <v>218</v>
      </c>
      <c r="D509" s="38" t="s">
        <v>376</v>
      </c>
      <c r="E509" s="88">
        <v>0.43659999999999999</v>
      </c>
      <c r="F509" s="86">
        <v>2.2599999999999998</v>
      </c>
      <c r="H509" s="38" t="s">
        <v>822</v>
      </c>
      <c r="I509" s="38" t="s">
        <v>853</v>
      </c>
      <c r="J509" s="38" t="s">
        <v>824</v>
      </c>
      <c r="K509" s="38" t="s">
        <v>825</v>
      </c>
    </row>
    <row r="510" spans="1:11">
      <c r="A510" s="43" t="s">
        <v>1435</v>
      </c>
      <c r="B510" s="41" t="s">
        <v>375</v>
      </c>
      <c r="C510" s="41" t="s">
        <v>220</v>
      </c>
      <c r="D510" s="38" t="s">
        <v>376</v>
      </c>
      <c r="E510" s="88">
        <v>0.55649999999999999</v>
      </c>
      <c r="F510" s="86">
        <v>2.95</v>
      </c>
      <c r="H510" s="38" t="s">
        <v>822</v>
      </c>
      <c r="I510" s="38" t="s">
        <v>853</v>
      </c>
      <c r="J510" s="38" t="s">
        <v>824</v>
      </c>
      <c r="K510" s="38" t="s">
        <v>825</v>
      </c>
    </row>
    <row r="511" spans="1:11">
      <c r="A511" s="43" t="s">
        <v>1436</v>
      </c>
      <c r="B511" s="41" t="s">
        <v>375</v>
      </c>
      <c r="C511" s="41" t="s">
        <v>221</v>
      </c>
      <c r="D511" s="38" t="s">
        <v>376</v>
      </c>
      <c r="E511" s="88">
        <v>0.83699999999999997</v>
      </c>
      <c r="F511" s="86">
        <v>4.72</v>
      </c>
      <c r="H511" s="38" t="s">
        <v>822</v>
      </c>
      <c r="I511" s="38" t="s">
        <v>853</v>
      </c>
      <c r="J511" s="38" t="s">
        <v>824</v>
      </c>
      <c r="K511" s="38" t="s">
        <v>825</v>
      </c>
    </row>
    <row r="512" spans="1:11">
      <c r="A512" s="43" t="s">
        <v>1437</v>
      </c>
      <c r="B512" s="41" t="s">
        <v>375</v>
      </c>
      <c r="C512" s="41" t="s">
        <v>222</v>
      </c>
      <c r="D512" s="38" t="s">
        <v>376</v>
      </c>
      <c r="E512" s="88">
        <v>1.4540999999999999</v>
      </c>
      <c r="F512" s="86">
        <v>8.56</v>
      </c>
      <c r="H512" s="38" t="s">
        <v>822</v>
      </c>
      <c r="I512" s="38" t="s">
        <v>853</v>
      </c>
      <c r="J512" s="38" t="s">
        <v>824</v>
      </c>
      <c r="K512" s="38" t="s">
        <v>825</v>
      </c>
    </row>
    <row r="513" spans="1:11">
      <c r="A513" s="43" t="s">
        <v>1438</v>
      </c>
      <c r="B513" s="41" t="s">
        <v>377</v>
      </c>
      <c r="C513" s="41" t="s">
        <v>218</v>
      </c>
      <c r="D513" s="38" t="s">
        <v>155</v>
      </c>
      <c r="E513" s="88">
        <v>0.45750000000000002</v>
      </c>
      <c r="F513" s="86">
        <v>2.08</v>
      </c>
      <c r="H513" s="38" t="s">
        <v>822</v>
      </c>
      <c r="I513" s="38" t="s">
        <v>853</v>
      </c>
      <c r="J513" s="38" t="s">
        <v>824</v>
      </c>
      <c r="K513" s="38" t="s">
        <v>825</v>
      </c>
    </row>
    <row r="514" spans="1:11">
      <c r="A514" s="43" t="s">
        <v>1439</v>
      </c>
      <c r="B514" s="41" t="s">
        <v>377</v>
      </c>
      <c r="C514" s="41" t="s">
        <v>220</v>
      </c>
      <c r="D514" s="38" t="s">
        <v>155</v>
      </c>
      <c r="E514" s="88">
        <v>0.59650000000000003</v>
      </c>
      <c r="F514" s="86">
        <v>2.75</v>
      </c>
      <c r="H514" s="38" t="s">
        <v>822</v>
      </c>
      <c r="I514" s="38" t="s">
        <v>853</v>
      </c>
      <c r="J514" s="38" t="s">
        <v>824</v>
      </c>
      <c r="K514" s="38" t="s">
        <v>825</v>
      </c>
    </row>
    <row r="515" spans="1:11">
      <c r="A515" s="43" t="s">
        <v>1440</v>
      </c>
      <c r="B515" s="41" t="s">
        <v>377</v>
      </c>
      <c r="C515" s="41" t="s">
        <v>221</v>
      </c>
      <c r="D515" s="38" t="s">
        <v>155</v>
      </c>
      <c r="E515" s="88">
        <v>0.77769999999999995</v>
      </c>
      <c r="F515" s="86">
        <v>4.0199999999999996</v>
      </c>
      <c r="H515" s="38" t="s">
        <v>822</v>
      </c>
      <c r="I515" s="38" t="s">
        <v>853</v>
      </c>
      <c r="J515" s="38" t="s">
        <v>824</v>
      </c>
      <c r="K515" s="38" t="s">
        <v>825</v>
      </c>
    </row>
    <row r="516" spans="1:11">
      <c r="A516" s="43" t="s">
        <v>1441</v>
      </c>
      <c r="B516" s="41" t="s">
        <v>377</v>
      </c>
      <c r="C516" s="41" t="s">
        <v>222</v>
      </c>
      <c r="D516" s="38" t="s">
        <v>155</v>
      </c>
      <c r="E516" s="88">
        <v>1.1615</v>
      </c>
      <c r="F516" s="86">
        <v>6.81</v>
      </c>
      <c r="H516" s="38" t="s">
        <v>822</v>
      </c>
      <c r="I516" s="38" t="s">
        <v>853</v>
      </c>
      <c r="J516" s="38" t="s">
        <v>824</v>
      </c>
      <c r="K516" s="38" t="s">
        <v>825</v>
      </c>
    </row>
    <row r="517" spans="1:11">
      <c r="A517" s="43" t="s">
        <v>1442</v>
      </c>
      <c r="B517" s="41" t="s">
        <v>378</v>
      </c>
      <c r="C517" s="41" t="s">
        <v>218</v>
      </c>
      <c r="D517" s="38" t="s">
        <v>379</v>
      </c>
      <c r="E517" s="88">
        <v>0.5141</v>
      </c>
      <c r="F517" s="86">
        <v>3.09</v>
      </c>
      <c r="H517" s="38" t="s">
        <v>822</v>
      </c>
      <c r="I517" s="38" t="s">
        <v>853</v>
      </c>
      <c r="J517" s="38" t="s">
        <v>824</v>
      </c>
      <c r="K517" s="38" t="s">
        <v>825</v>
      </c>
    </row>
    <row r="518" spans="1:11">
      <c r="A518" s="43" t="s">
        <v>1443</v>
      </c>
      <c r="B518" s="41" t="s">
        <v>378</v>
      </c>
      <c r="C518" s="41" t="s">
        <v>220</v>
      </c>
      <c r="D518" s="38" t="s">
        <v>379</v>
      </c>
      <c r="E518" s="88">
        <v>0.69840000000000002</v>
      </c>
      <c r="F518" s="86">
        <v>3.83</v>
      </c>
      <c r="H518" s="38" t="s">
        <v>822</v>
      </c>
      <c r="I518" s="38" t="s">
        <v>853</v>
      </c>
      <c r="J518" s="38" t="s">
        <v>824</v>
      </c>
      <c r="K518" s="38" t="s">
        <v>825</v>
      </c>
    </row>
    <row r="519" spans="1:11">
      <c r="A519" s="43" t="s">
        <v>1444</v>
      </c>
      <c r="B519" s="41" t="s">
        <v>378</v>
      </c>
      <c r="C519" s="41" t="s">
        <v>221</v>
      </c>
      <c r="D519" s="38" t="s">
        <v>379</v>
      </c>
      <c r="E519" s="88">
        <v>1.0321</v>
      </c>
      <c r="F519" s="86">
        <v>6.12</v>
      </c>
      <c r="H519" s="38" t="s">
        <v>822</v>
      </c>
      <c r="I519" s="38" t="s">
        <v>853</v>
      </c>
      <c r="J519" s="38" t="s">
        <v>824</v>
      </c>
      <c r="K519" s="38" t="s">
        <v>825</v>
      </c>
    </row>
    <row r="520" spans="1:11">
      <c r="A520" s="43" t="s">
        <v>1445</v>
      </c>
      <c r="B520" s="41" t="s">
        <v>378</v>
      </c>
      <c r="C520" s="41" t="s">
        <v>222</v>
      </c>
      <c r="D520" s="38" t="s">
        <v>379</v>
      </c>
      <c r="E520" s="88">
        <v>1.8843000000000001</v>
      </c>
      <c r="F520" s="86">
        <v>10.68</v>
      </c>
      <c r="H520" s="38" t="s">
        <v>822</v>
      </c>
      <c r="I520" s="38" t="s">
        <v>853</v>
      </c>
      <c r="J520" s="38" t="s">
        <v>824</v>
      </c>
      <c r="K520" s="38" t="s">
        <v>825</v>
      </c>
    </row>
    <row r="521" spans="1:11">
      <c r="A521" s="43" t="s">
        <v>1446</v>
      </c>
      <c r="B521" s="41" t="s">
        <v>380</v>
      </c>
      <c r="C521" s="41" t="s">
        <v>218</v>
      </c>
      <c r="D521" s="38" t="s">
        <v>381</v>
      </c>
      <c r="E521" s="88">
        <v>0.56020000000000003</v>
      </c>
      <c r="F521" s="86">
        <v>2.4900000000000002</v>
      </c>
      <c r="H521" s="38" t="s">
        <v>822</v>
      </c>
      <c r="I521" s="38" t="s">
        <v>853</v>
      </c>
      <c r="J521" s="38" t="s">
        <v>824</v>
      </c>
      <c r="K521" s="38" t="s">
        <v>825</v>
      </c>
    </row>
    <row r="522" spans="1:11">
      <c r="A522" s="43" t="s">
        <v>1447</v>
      </c>
      <c r="B522" s="41" t="s">
        <v>380</v>
      </c>
      <c r="C522" s="41" t="s">
        <v>220</v>
      </c>
      <c r="D522" s="38" t="s">
        <v>381</v>
      </c>
      <c r="E522" s="88">
        <v>0.74670000000000003</v>
      </c>
      <c r="F522" s="86">
        <v>3.37</v>
      </c>
      <c r="H522" s="38" t="s">
        <v>822</v>
      </c>
      <c r="I522" s="38" t="s">
        <v>853</v>
      </c>
      <c r="J522" s="38" t="s">
        <v>824</v>
      </c>
      <c r="K522" s="38" t="s">
        <v>825</v>
      </c>
    </row>
    <row r="523" spans="1:11">
      <c r="A523" s="43" t="s">
        <v>1448</v>
      </c>
      <c r="B523" s="41" t="s">
        <v>380</v>
      </c>
      <c r="C523" s="41" t="s">
        <v>221</v>
      </c>
      <c r="D523" s="38" t="s">
        <v>381</v>
      </c>
      <c r="E523" s="88">
        <v>1.0707</v>
      </c>
      <c r="F523" s="86">
        <v>5.1100000000000003</v>
      </c>
      <c r="H523" s="38" t="s">
        <v>822</v>
      </c>
      <c r="I523" s="38" t="s">
        <v>853</v>
      </c>
      <c r="J523" s="38" t="s">
        <v>824</v>
      </c>
      <c r="K523" s="38" t="s">
        <v>825</v>
      </c>
    </row>
    <row r="524" spans="1:11">
      <c r="A524" s="43" t="s">
        <v>1449</v>
      </c>
      <c r="B524" s="41" t="s">
        <v>380</v>
      </c>
      <c r="C524" s="41" t="s">
        <v>222</v>
      </c>
      <c r="D524" s="38" t="s">
        <v>381</v>
      </c>
      <c r="E524" s="88">
        <v>1.7988999999999999</v>
      </c>
      <c r="F524" s="86">
        <v>8.27</v>
      </c>
      <c r="H524" s="38" t="s">
        <v>822</v>
      </c>
      <c r="I524" s="38" t="s">
        <v>853</v>
      </c>
      <c r="J524" s="38" t="s">
        <v>824</v>
      </c>
      <c r="K524" s="38" t="s">
        <v>825</v>
      </c>
    </row>
    <row r="525" spans="1:11">
      <c r="A525" s="43" t="s">
        <v>1450</v>
      </c>
      <c r="B525" s="41" t="s">
        <v>382</v>
      </c>
      <c r="C525" s="41" t="s">
        <v>218</v>
      </c>
      <c r="D525" s="38" t="s">
        <v>156</v>
      </c>
      <c r="E525" s="88">
        <v>0.48909999999999998</v>
      </c>
      <c r="F525" s="86">
        <v>2.48</v>
      </c>
      <c r="H525" s="38" t="s">
        <v>822</v>
      </c>
      <c r="I525" s="38" t="s">
        <v>853</v>
      </c>
      <c r="J525" s="38" t="s">
        <v>824</v>
      </c>
      <c r="K525" s="38" t="s">
        <v>825</v>
      </c>
    </row>
    <row r="526" spans="1:11">
      <c r="A526" s="43" t="s">
        <v>1451</v>
      </c>
      <c r="B526" s="41" t="s">
        <v>382</v>
      </c>
      <c r="C526" s="41" t="s">
        <v>220</v>
      </c>
      <c r="D526" s="38" t="s">
        <v>156</v>
      </c>
      <c r="E526" s="88">
        <v>0.69079999999999997</v>
      </c>
      <c r="F526" s="86">
        <v>3.54</v>
      </c>
      <c r="H526" s="38" t="s">
        <v>822</v>
      </c>
      <c r="I526" s="38" t="s">
        <v>853</v>
      </c>
      <c r="J526" s="38" t="s">
        <v>824</v>
      </c>
      <c r="K526" s="38" t="s">
        <v>825</v>
      </c>
    </row>
    <row r="527" spans="1:11">
      <c r="A527" s="43" t="s">
        <v>1452</v>
      </c>
      <c r="B527" s="41" t="s">
        <v>382</v>
      </c>
      <c r="C527" s="41" t="s">
        <v>221</v>
      </c>
      <c r="D527" s="38" t="s">
        <v>156</v>
      </c>
      <c r="E527" s="88">
        <v>1.0028999999999999</v>
      </c>
      <c r="F527" s="86">
        <v>5.52</v>
      </c>
      <c r="H527" s="38" t="s">
        <v>822</v>
      </c>
      <c r="I527" s="38" t="s">
        <v>853</v>
      </c>
      <c r="J527" s="38" t="s">
        <v>824</v>
      </c>
      <c r="K527" s="38" t="s">
        <v>825</v>
      </c>
    </row>
    <row r="528" spans="1:11">
      <c r="A528" s="43" t="s">
        <v>1453</v>
      </c>
      <c r="B528" s="41" t="s">
        <v>382</v>
      </c>
      <c r="C528" s="41" t="s">
        <v>222</v>
      </c>
      <c r="D528" s="38" t="s">
        <v>156</v>
      </c>
      <c r="E528" s="88">
        <v>1.7095</v>
      </c>
      <c r="F528" s="86">
        <v>9.14</v>
      </c>
      <c r="H528" s="38" t="s">
        <v>822</v>
      </c>
      <c r="I528" s="38" t="s">
        <v>853</v>
      </c>
      <c r="J528" s="38" t="s">
        <v>824</v>
      </c>
      <c r="K528" s="38" t="s">
        <v>825</v>
      </c>
    </row>
    <row r="529" spans="1:11">
      <c r="A529" s="43" t="s">
        <v>1454</v>
      </c>
      <c r="B529" s="41" t="s">
        <v>383</v>
      </c>
      <c r="C529" s="41" t="s">
        <v>218</v>
      </c>
      <c r="D529" s="38" t="s">
        <v>384</v>
      </c>
      <c r="E529" s="88">
        <v>1.6725000000000001</v>
      </c>
      <c r="F529" s="86">
        <v>3.31</v>
      </c>
      <c r="H529" s="38" t="s">
        <v>847</v>
      </c>
      <c r="I529" s="38" t="s">
        <v>854</v>
      </c>
      <c r="J529" s="38" t="s">
        <v>822</v>
      </c>
      <c r="K529" s="38" t="s">
        <v>823</v>
      </c>
    </row>
    <row r="530" spans="1:11">
      <c r="A530" s="43" t="s">
        <v>1455</v>
      </c>
      <c r="B530" s="41" t="s">
        <v>383</v>
      </c>
      <c r="C530" s="41" t="s">
        <v>220</v>
      </c>
      <c r="D530" s="38" t="s">
        <v>384</v>
      </c>
      <c r="E530" s="88">
        <v>2.3433000000000002</v>
      </c>
      <c r="F530" s="86">
        <v>5.76</v>
      </c>
      <c r="H530" s="38" t="s">
        <v>847</v>
      </c>
      <c r="I530" s="38" t="s">
        <v>854</v>
      </c>
      <c r="J530" s="38" t="s">
        <v>822</v>
      </c>
      <c r="K530" s="38" t="s">
        <v>823</v>
      </c>
    </row>
    <row r="531" spans="1:11">
      <c r="A531" s="43" t="s">
        <v>1456</v>
      </c>
      <c r="B531" s="41" t="s">
        <v>383</v>
      </c>
      <c r="C531" s="41" t="s">
        <v>221</v>
      </c>
      <c r="D531" s="38" t="s">
        <v>384</v>
      </c>
      <c r="E531" s="88">
        <v>3.0911</v>
      </c>
      <c r="F531" s="86">
        <v>9.02</v>
      </c>
      <c r="H531" s="38" t="s">
        <v>847</v>
      </c>
      <c r="I531" s="38" t="s">
        <v>854</v>
      </c>
      <c r="J531" s="38" t="s">
        <v>822</v>
      </c>
      <c r="K531" s="38" t="s">
        <v>823</v>
      </c>
    </row>
    <row r="532" spans="1:11">
      <c r="A532" s="43" t="s">
        <v>1457</v>
      </c>
      <c r="B532" s="41" t="s">
        <v>383</v>
      </c>
      <c r="C532" s="41" t="s">
        <v>222</v>
      </c>
      <c r="D532" s="38" t="s">
        <v>384</v>
      </c>
      <c r="E532" s="88">
        <v>5.4123000000000001</v>
      </c>
      <c r="F532" s="86">
        <v>15.58</v>
      </c>
      <c r="H532" s="38" t="s">
        <v>847</v>
      </c>
      <c r="I532" s="38" t="s">
        <v>854</v>
      </c>
      <c r="J532" s="38" t="s">
        <v>822</v>
      </c>
      <c r="K532" s="38" t="s">
        <v>823</v>
      </c>
    </row>
    <row r="533" spans="1:11">
      <c r="A533" s="43" t="s">
        <v>1458</v>
      </c>
      <c r="B533" s="41" t="s">
        <v>385</v>
      </c>
      <c r="C533" s="41" t="s">
        <v>218</v>
      </c>
      <c r="D533" s="38" t="s">
        <v>157</v>
      </c>
      <c r="E533" s="88">
        <v>1.4610000000000001</v>
      </c>
      <c r="F533" s="86">
        <v>4.3899999999999997</v>
      </c>
      <c r="H533" s="38" t="s">
        <v>847</v>
      </c>
      <c r="I533" s="38" t="s">
        <v>854</v>
      </c>
      <c r="J533" s="38" t="s">
        <v>822</v>
      </c>
      <c r="K533" s="38" t="s">
        <v>823</v>
      </c>
    </row>
    <row r="534" spans="1:11">
      <c r="A534" s="43" t="s">
        <v>1459</v>
      </c>
      <c r="B534" s="41" t="s">
        <v>385</v>
      </c>
      <c r="C534" s="41" t="s">
        <v>220</v>
      </c>
      <c r="D534" s="38" t="s">
        <v>157</v>
      </c>
      <c r="E534" s="88">
        <v>2.0367000000000002</v>
      </c>
      <c r="F534" s="86">
        <v>6.05</v>
      </c>
      <c r="H534" s="38" t="s">
        <v>847</v>
      </c>
      <c r="I534" s="38" t="s">
        <v>854</v>
      </c>
      <c r="J534" s="38" t="s">
        <v>822</v>
      </c>
      <c r="K534" s="38" t="s">
        <v>823</v>
      </c>
    </row>
    <row r="535" spans="1:11">
      <c r="A535" s="43" t="s">
        <v>1460</v>
      </c>
      <c r="B535" s="41" t="s">
        <v>385</v>
      </c>
      <c r="C535" s="41" t="s">
        <v>221</v>
      </c>
      <c r="D535" s="38" t="s">
        <v>157</v>
      </c>
      <c r="E535" s="88">
        <v>2.5286</v>
      </c>
      <c r="F535" s="86">
        <v>10.01</v>
      </c>
      <c r="H535" s="38" t="s">
        <v>847</v>
      </c>
      <c r="I535" s="38" t="s">
        <v>854</v>
      </c>
      <c r="J535" s="38" t="s">
        <v>822</v>
      </c>
      <c r="K535" s="38" t="s">
        <v>823</v>
      </c>
    </row>
    <row r="536" spans="1:11">
      <c r="A536" s="43" t="s">
        <v>1461</v>
      </c>
      <c r="B536" s="41" t="s">
        <v>385</v>
      </c>
      <c r="C536" s="41" t="s">
        <v>222</v>
      </c>
      <c r="D536" s="38" t="s">
        <v>157</v>
      </c>
      <c r="E536" s="88">
        <v>4.3018999999999998</v>
      </c>
      <c r="F536" s="86">
        <v>17.18</v>
      </c>
      <c r="H536" s="38" t="s">
        <v>847</v>
      </c>
      <c r="I536" s="38" t="s">
        <v>854</v>
      </c>
      <c r="J536" s="38" t="s">
        <v>822</v>
      </c>
      <c r="K536" s="38" t="s">
        <v>823</v>
      </c>
    </row>
    <row r="537" spans="1:11">
      <c r="A537" s="43" t="s">
        <v>1462</v>
      </c>
      <c r="B537" s="41" t="s">
        <v>386</v>
      </c>
      <c r="C537" s="41" t="s">
        <v>218</v>
      </c>
      <c r="D537" s="38" t="s">
        <v>158</v>
      </c>
      <c r="E537" s="88">
        <v>1.0306</v>
      </c>
      <c r="F537" s="86">
        <v>2.3199999999999998</v>
      </c>
      <c r="H537" s="38" t="s">
        <v>847</v>
      </c>
      <c r="I537" s="38" t="s">
        <v>854</v>
      </c>
      <c r="J537" s="38" t="s">
        <v>822</v>
      </c>
      <c r="K537" s="38" t="s">
        <v>823</v>
      </c>
    </row>
    <row r="538" spans="1:11">
      <c r="A538" s="43" t="s">
        <v>1463</v>
      </c>
      <c r="B538" s="41" t="s">
        <v>386</v>
      </c>
      <c r="C538" s="41" t="s">
        <v>220</v>
      </c>
      <c r="D538" s="38" t="s">
        <v>158</v>
      </c>
      <c r="E538" s="88">
        <v>1.3888</v>
      </c>
      <c r="F538" s="86">
        <v>3.57</v>
      </c>
      <c r="H538" s="38" t="s">
        <v>847</v>
      </c>
      <c r="I538" s="38" t="s">
        <v>854</v>
      </c>
      <c r="J538" s="38" t="s">
        <v>822</v>
      </c>
      <c r="K538" s="38" t="s">
        <v>823</v>
      </c>
    </row>
    <row r="539" spans="1:11">
      <c r="A539" s="43" t="s">
        <v>1464</v>
      </c>
      <c r="B539" s="41" t="s">
        <v>386</v>
      </c>
      <c r="C539" s="41" t="s">
        <v>221</v>
      </c>
      <c r="D539" s="38" t="s">
        <v>158</v>
      </c>
      <c r="E539" s="88">
        <v>1.883</v>
      </c>
      <c r="F539" s="86">
        <v>6.33</v>
      </c>
      <c r="H539" s="38" t="s">
        <v>847</v>
      </c>
      <c r="I539" s="38" t="s">
        <v>854</v>
      </c>
      <c r="J539" s="38" t="s">
        <v>822</v>
      </c>
      <c r="K539" s="38" t="s">
        <v>823</v>
      </c>
    </row>
    <row r="540" spans="1:11">
      <c r="A540" s="43" t="s">
        <v>1465</v>
      </c>
      <c r="B540" s="41" t="s">
        <v>386</v>
      </c>
      <c r="C540" s="41" t="s">
        <v>222</v>
      </c>
      <c r="D540" s="38" t="s">
        <v>158</v>
      </c>
      <c r="E540" s="88">
        <v>3.0943000000000001</v>
      </c>
      <c r="F540" s="86">
        <v>12.09</v>
      </c>
      <c r="H540" s="38" t="s">
        <v>847</v>
      </c>
      <c r="I540" s="38" t="s">
        <v>854</v>
      </c>
      <c r="J540" s="38" t="s">
        <v>822</v>
      </c>
      <c r="K540" s="38" t="s">
        <v>823</v>
      </c>
    </row>
    <row r="541" spans="1:11">
      <c r="A541" s="43" t="s">
        <v>1466</v>
      </c>
      <c r="B541" s="41" t="s">
        <v>387</v>
      </c>
      <c r="C541" s="41" t="s">
        <v>218</v>
      </c>
      <c r="D541" s="38" t="s">
        <v>388</v>
      </c>
      <c r="E541" s="88">
        <v>1.1761999999999999</v>
      </c>
      <c r="F541" s="86">
        <v>3.33</v>
      </c>
      <c r="H541" s="38" t="s">
        <v>847</v>
      </c>
      <c r="I541" s="38" t="s">
        <v>854</v>
      </c>
      <c r="J541" s="38" t="s">
        <v>822</v>
      </c>
      <c r="K541" s="38" t="s">
        <v>823</v>
      </c>
    </row>
    <row r="542" spans="1:11">
      <c r="A542" s="43" t="s">
        <v>1467</v>
      </c>
      <c r="B542" s="41" t="s">
        <v>387</v>
      </c>
      <c r="C542" s="41" t="s">
        <v>220</v>
      </c>
      <c r="D542" s="38" t="s">
        <v>388</v>
      </c>
      <c r="E542" s="88">
        <v>1.5172000000000001</v>
      </c>
      <c r="F542" s="86">
        <v>4.33</v>
      </c>
      <c r="H542" s="38" t="s">
        <v>847</v>
      </c>
      <c r="I542" s="38" t="s">
        <v>854</v>
      </c>
      <c r="J542" s="38" t="s">
        <v>822</v>
      </c>
      <c r="K542" s="38" t="s">
        <v>823</v>
      </c>
    </row>
    <row r="543" spans="1:11">
      <c r="A543" s="43" t="s">
        <v>1468</v>
      </c>
      <c r="B543" s="41" t="s">
        <v>387</v>
      </c>
      <c r="C543" s="41" t="s">
        <v>221</v>
      </c>
      <c r="D543" s="38" t="s">
        <v>388</v>
      </c>
      <c r="E543" s="88">
        <v>2.2105999999999999</v>
      </c>
      <c r="F543" s="86">
        <v>8.5500000000000007</v>
      </c>
      <c r="H543" s="38" t="s">
        <v>847</v>
      </c>
      <c r="I543" s="38" t="s">
        <v>854</v>
      </c>
      <c r="J543" s="38" t="s">
        <v>822</v>
      </c>
      <c r="K543" s="38" t="s">
        <v>823</v>
      </c>
    </row>
    <row r="544" spans="1:11">
      <c r="A544" s="43" t="s">
        <v>1469</v>
      </c>
      <c r="B544" s="41" t="s">
        <v>387</v>
      </c>
      <c r="C544" s="41" t="s">
        <v>222</v>
      </c>
      <c r="D544" s="38" t="s">
        <v>388</v>
      </c>
      <c r="E544" s="88">
        <v>4.1684000000000001</v>
      </c>
      <c r="F544" s="86">
        <v>14.75</v>
      </c>
      <c r="H544" s="38" t="s">
        <v>847</v>
      </c>
      <c r="I544" s="38" t="s">
        <v>854</v>
      </c>
      <c r="J544" s="38" t="s">
        <v>822</v>
      </c>
      <c r="K544" s="38" t="s">
        <v>823</v>
      </c>
    </row>
    <row r="545" spans="1:11">
      <c r="A545" s="43" t="s">
        <v>1470</v>
      </c>
      <c r="B545" s="41" t="s">
        <v>389</v>
      </c>
      <c r="C545" s="41" t="s">
        <v>218</v>
      </c>
      <c r="D545" s="38" t="s">
        <v>390</v>
      </c>
      <c r="E545" s="88">
        <v>0.48809999999999998</v>
      </c>
      <c r="F545" s="86">
        <v>2.77</v>
      </c>
      <c r="H545" s="38" t="s">
        <v>847</v>
      </c>
      <c r="I545" s="38" t="s">
        <v>854</v>
      </c>
      <c r="J545" s="38" t="s">
        <v>824</v>
      </c>
      <c r="K545" s="38" t="s">
        <v>825</v>
      </c>
    </row>
    <row r="546" spans="1:11">
      <c r="A546" s="43" t="s">
        <v>1471</v>
      </c>
      <c r="B546" s="41" t="s">
        <v>389</v>
      </c>
      <c r="C546" s="41" t="s">
        <v>220</v>
      </c>
      <c r="D546" s="38" t="s">
        <v>390</v>
      </c>
      <c r="E546" s="88">
        <v>0.66569999999999996</v>
      </c>
      <c r="F546" s="86">
        <v>3.77</v>
      </c>
      <c r="H546" s="38" t="s">
        <v>847</v>
      </c>
      <c r="I546" s="38" t="s">
        <v>854</v>
      </c>
      <c r="J546" s="38" t="s">
        <v>824</v>
      </c>
      <c r="K546" s="38" t="s">
        <v>825</v>
      </c>
    </row>
    <row r="547" spans="1:11">
      <c r="A547" s="43" t="s">
        <v>1472</v>
      </c>
      <c r="B547" s="41" t="s">
        <v>389</v>
      </c>
      <c r="C547" s="41" t="s">
        <v>221</v>
      </c>
      <c r="D547" s="38" t="s">
        <v>390</v>
      </c>
      <c r="E547" s="88">
        <v>1.0669</v>
      </c>
      <c r="F547" s="86">
        <v>6.02</v>
      </c>
      <c r="H547" s="38" t="s">
        <v>847</v>
      </c>
      <c r="I547" s="38" t="s">
        <v>854</v>
      </c>
      <c r="J547" s="38" t="s">
        <v>824</v>
      </c>
      <c r="K547" s="38" t="s">
        <v>825</v>
      </c>
    </row>
    <row r="548" spans="1:11">
      <c r="A548" s="43" t="s">
        <v>1473</v>
      </c>
      <c r="B548" s="41" t="s">
        <v>389</v>
      </c>
      <c r="C548" s="41" t="s">
        <v>222</v>
      </c>
      <c r="D548" s="38" t="s">
        <v>390</v>
      </c>
      <c r="E548" s="88">
        <v>2.0693000000000001</v>
      </c>
      <c r="F548" s="86">
        <v>9.7100000000000009</v>
      </c>
      <c r="H548" s="38" t="s">
        <v>847</v>
      </c>
      <c r="I548" s="38" t="s">
        <v>854</v>
      </c>
      <c r="J548" s="38" t="s">
        <v>824</v>
      </c>
      <c r="K548" s="38" t="s">
        <v>825</v>
      </c>
    </row>
    <row r="549" spans="1:11">
      <c r="A549" s="43" t="s">
        <v>1474</v>
      </c>
      <c r="B549" s="41" t="s">
        <v>391</v>
      </c>
      <c r="C549" s="41" t="s">
        <v>218</v>
      </c>
      <c r="D549" s="38" t="s">
        <v>159</v>
      </c>
      <c r="E549" s="88">
        <v>0.55800000000000005</v>
      </c>
      <c r="F549" s="86">
        <v>2.9</v>
      </c>
      <c r="H549" s="38" t="s">
        <v>847</v>
      </c>
      <c r="I549" s="38" t="s">
        <v>854</v>
      </c>
      <c r="J549" s="38" t="s">
        <v>824</v>
      </c>
      <c r="K549" s="38" t="s">
        <v>825</v>
      </c>
    </row>
    <row r="550" spans="1:11">
      <c r="A550" s="43" t="s">
        <v>1475</v>
      </c>
      <c r="B550" s="41" t="s">
        <v>391</v>
      </c>
      <c r="C550" s="41" t="s">
        <v>220</v>
      </c>
      <c r="D550" s="38" t="s">
        <v>159</v>
      </c>
      <c r="E550" s="88">
        <v>0.73950000000000005</v>
      </c>
      <c r="F550" s="86">
        <v>3.9</v>
      </c>
      <c r="H550" s="38" t="s">
        <v>847</v>
      </c>
      <c r="I550" s="38" t="s">
        <v>854</v>
      </c>
      <c r="J550" s="38" t="s">
        <v>824</v>
      </c>
      <c r="K550" s="38" t="s">
        <v>825</v>
      </c>
    </row>
    <row r="551" spans="1:11">
      <c r="A551" s="43" t="s">
        <v>1476</v>
      </c>
      <c r="B551" s="41" t="s">
        <v>391</v>
      </c>
      <c r="C551" s="41" t="s">
        <v>221</v>
      </c>
      <c r="D551" s="38" t="s">
        <v>159</v>
      </c>
      <c r="E551" s="88">
        <v>1.1351</v>
      </c>
      <c r="F551" s="86">
        <v>6.14</v>
      </c>
      <c r="H551" s="38" t="s">
        <v>847</v>
      </c>
      <c r="I551" s="38" t="s">
        <v>854</v>
      </c>
      <c r="J551" s="38" t="s">
        <v>824</v>
      </c>
      <c r="K551" s="38" t="s">
        <v>825</v>
      </c>
    </row>
    <row r="552" spans="1:11">
      <c r="A552" s="43" t="s">
        <v>1477</v>
      </c>
      <c r="B552" s="41" t="s">
        <v>391</v>
      </c>
      <c r="C552" s="41" t="s">
        <v>222</v>
      </c>
      <c r="D552" s="38" t="s">
        <v>159</v>
      </c>
      <c r="E552" s="88">
        <v>2.2654000000000001</v>
      </c>
      <c r="F552" s="86">
        <v>10.69</v>
      </c>
      <c r="H552" s="38" t="s">
        <v>847</v>
      </c>
      <c r="I552" s="38" t="s">
        <v>854</v>
      </c>
      <c r="J552" s="38" t="s">
        <v>824</v>
      </c>
      <c r="K552" s="38" t="s">
        <v>825</v>
      </c>
    </row>
    <row r="553" spans="1:11">
      <c r="A553" s="43" t="s">
        <v>1478</v>
      </c>
      <c r="B553" s="41" t="s">
        <v>392</v>
      </c>
      <c r="C553" s="41" t="s">
        <v>218</v>
      </c>
      <c r="D553" s="38" t="s">
        <v>393</v>
      </c>
      <c r="E553" s="88">
        <v>0.59119999999999995</v>
      </c>
      <c r="F553" s="86">
        <v>2.81</v>
      </c>
      <c r="H553" s="38" t="s">
        <v>847</v>
      </c>
      <c r="I553" s="38" t="s">
        <v>854</v>
      </c>
      <c r="J553" s="38" t="s">
        <v>833</v>
      </c>
      <c r="K553" s="38" t="s">
        <v>834</v>
      </c>
    </row>
    <row r="554" spans="1:11">
      <c r="A554" s="43" t="s">
        <v>1479</v>
      </c>
      <c r="B554" s="41" t="s">
        <v>392</v>
      </c>
      <c r="C554" s="41" t="s">
        <v>220</v>
      </c>
      <c r="D554" s="38" t="s">
        <v>393</v>
      </c>
      <c r="E554" s="88">
        <v>0.76</v>
      </c>
      <c r="F554" s="86">
        <v>3.84</v>
      </c>
      <c r="H554" s="38" t="s">
        <v>847</v>
      </c>
      <c r="I554" s="38" t="s">
        <v>854</v>
      </c>
      <c r="J554" s="38" t="s">
        <v>833</v>
      </c>
      <c r="K554" s="38" t="s">
        <v>834</v>
      </c>
    </row>
    <row r="555" spans="1:11">
      <c r="A555" s="43" t="s">
        <v>1480</v>
      </c>
      <c r="B555" s="41" t="s">
        <v>392</v>
      </c>
      <c r="C555" s="41" t="s">
        <v>221</v>
      </c>
      <c r="D555" s="38" t="s">
        <v>393</v>
      </c>
      <c r="E555" s="88">
        <v>1.2009000000000001</v>
      </c>
      <c r="F555" s="86">
        <v>5.74</v>
      </c>
      <c r="H555" s="38" t="s">
        <v>847</v>
      </c>
      <c r="I555" s="38" t="s">
        <v>854</v>
      </c>
      <c r="J555" s="38" t="s">
        <v>833</v>
      </c>
      <c r="K555" s="38" t="s">
        <v>834</v>
      </c>
    </row>
    <row r="556" spans="1:11">
      <c r="A556" s="43" t="s">
        <v>1481</v>
      </c>
      <c r="B556" s="41" t="s">
        <v>392</v>
      </c>
      <c r="C556" s="41" t="s">
        <v>222</v>
      </c>
      <c r="D556" s="38" t="s">
        <v>393</v>
      </c>
      <c r="E556" s="88">
        <v>1.8257000000000001</v>
      </c>
      <c r="F556" s="86">
        <v>9.4700000000000006</v>
      </c>
      <c r="H556" s="38" t="s">
        <v>847</v>
      </c>
      <c r="I556" s="38" t="s">
        <v>854</v>
      </c>
      <c r="J556" s="38" t="s">
        <v>833</v>
      </c>
      <c r="K556" s="38" t="s">
        <v>834</v>
      </c>
    </row>
    <row r="557" spans="1:11">
      <c r="A557" s="43" t="s">
        <v>1482</v>
      </c>
      <c r="B557" s="41" t="s">
        <v>394</v>
      </c>
      <c r="C557" s="41" t="s">
        <v>218</v>
      </c>
      <c r="D557" s="38" t="s">
        <v>160</v>
      </c>
      <c r="E557" s="88">
        <v>0.51090000000000002</v>
      </c>
      <c r="F557" s="86">
        <v>2.82</v>
      </c>
      <c r="H557" s="38" t="s">
        <v>847</v>
      </c>
      <c r="I557" s="38" t="s">
        <v>854</v>
      </c>
      <c r="J557" s="38" t="s">
        <v>824</v>
      </c>
      <c r="K557" s="38" t="s">
        <v>825</v>
      </c>
    </row>
    <row r="558" spans="1:11">
      <c r="A558" s="43" t="s">
        <v>1483</v>
      </c>
      <c r="B558" s="41" t="s">
        <v>394</v>
      </c>
      <c r="C558" s="41" t="s">
        <v>220</v>
      </c>
      <c r="D558" s="38" t="s">
        <v>160</v>
      </c>
      <c r="E558" s="88">
        <v>0.67569999999999997</v>
      </c>
      <c r="F558" s="86">
        <v>3.72</v>
      </c>
      <c r="H558" s="38" t="s">
        <v>847</v>
      </c>
      <c r="I558" s="38" t="s">
        <v>854</v>
      </c>
      <c r="J558" s="38" t="s">
        <v>824</v>
      </c>
      <c r="K558" s="38" t="s">
        <v>825</v>
      </c>
    </row>
    <row r="559" spans="1:11">
      <c r="A559" s="43" t="s">
        <v>1484</v>
      </c>
      <c r="B559" s="41" t="s">
        <v>394</v>
      </c>
      <c r="C559" s="41" t="s">
        <v>221</v>
      </c>
      <c r="D559" s="38" t="s">
        <v>160</v>
      </c>
      <c r="E559" s="88">
        <v>1.1103000000000001</v>
      </c>
      <c r="F559" s="86">
        <v>6.12</v>
      </c>
      <c r="H559" s="38" t="s">
        <v>847</v>
      </c>
      <c r="I559" s="38" t="s">
        <v>854</v>
      </c>
      <c r="J559" s="38" t="s">
        <v>824</v>
      </c>
      <c r="K559" s="38" t="s">
        <v>825</v>
      </c>
    </row>
    <row r="560" spans="1:11">
      <c r="A560" s="43" t="s">
        <v>1485</v>
      </c>
      <c r="B560" s="41" t="s">
        <v>394</v>
      </c>
      <c r="C560" s="41" t="s">
        <v>222</v>
      </c>
      <c r="D560" s="38" t="s">
        <v>160</v>
      </c>
      <c r="E560" s="88">
        <v>2.2997999999999998</v>
      </c>
      <c r="F560" s="86">
        <v>12.44</v>
      </c>
      <c r="H560" s="38" t="s">
        <v>847</v>
      </c>
      <c r="I560" s="38" t="s">
        <v>854</v>
      </c>
      <c r="J560" s="38" t="s">
        <v>824</v>
      </c>
      <c r="K560" s="38" t="s">
        <v>825</v>
      </c>
    </row>
    <row r="561" spans="1:11">
      <c r="A561" s="43" t="s">
        <v>1486</v>
      </c>
      <c r="B561" s="41" t="s">
        <v>395</v>
      </c>
      <c r="C561" s="41" t="s">
        <v>218</v>
      </c>
      <c r="D561" s="38" t="s">
        <v>161</v>
      </c>
      <c r="E561" s="88">
        <v>0.52280000000000004</v>
      </c>
      <c r="F561" s="86">
        <v>2.71</v>
      </c>
      <c r="H561" s="38" t="s">
        <v>847</v>
      </c>
      <c r="I561" s="38" t="s">
        <v>854</v>
      </c>
      <c r="J561" s="38" t="s">
        <v>824</v>
      </c>
      <c r="K561" s="38" t="s">
        <v>825</v>
      </c>
    </row>
    <row r="562" spans="1:11">
      <c r="A562" s="43" t="s">
        <v>1487</v>
      </c>
      <c r="B562" s="41" t="s">
        <v>395</v>
      </c>
      <c r="C562" s="41" t="s">
        <v>220</v>
      </c>
      <c r="D562" s="38" t="s">
        <v>161</v>
      </c>
      <c r="E562" s="88">
        <v>0.70879999999999999</v>
      </c>
      <c r="F562" s="86">
        <v>3.52</v>
      </c>
      <c r="H562" s="38" t="s">
        <v>847</v>
      </c>
      <c r="I562" s="38" t="s">
        <v>854</v>
      </c>
      <c r="J562" s="38" t="s">
        <v>824</v>
      </c>
      <c r="K562" s="38" t="s">
        <v>825</v>
      </c>
    </row>
    <row r="563" spans="1:11">
      <c r="A563" s="43" t="s">
        <v>1488</v>
      </c>
      <c r="B563" s="41" t="s">
        <v>395</v>
      </c>
      <c r="C563" s="41" t="s">
        <v>221</v>
      </c>
      <c r="D563" s="38" t="s">
        <v>161</v>
      </c>
      <c r="E563" s="88">
        <v>1.0465</v>
      </c>
      <c r="F563" s="86">
        <v>5.43</v>
      </c>
      <c r="H563" s="38" t="s">
        <v>847</v>
      </c>
      <c r="I563" s="38" t="s">
        <v>854</v>
      </c>
      <c r="J563" s="38" t="s">
        <v>824</v>
      </c>
      <c r="K563" s="38" t="s">
        <v>825</v>
      </c>
    </row>
    <row r="564" spans="1:11">
      <c r="A564" s="43" t="s">
        <v>1489</v>
      </c>
      <c r="B564" s="41" t="s">
        <v>395</v>
      </c>
      <c r="C564" s="41" t="s">
        <v>222</v>
      </c>
      <c r="D564" s="38" t="s">
        <v>161</v>
      </c>
      <c r="E564" s="88">
        <v>1.9479</v>
      </c>
      <c r="F564" s="86">
        <v>9.51</v>
      </c>
      <c r="H564" s="38" t="s">
        <v>847</v>
      </c>
      <c r="I564" s="38" t="s">
        <v>854</v>
      </c>
      <c r="J564" s="38" t="s">
        <v>824</v>
      </c>
      <c r="K564" s="38" t="s">
        <v>825</v>
      </c>
    </row>
    <row r="565" spans="1:11">
      <c r="A565" s="43" t="s">
        <v>1490</v>
      </c>
      <c r="B565" s="41" t="s">
        <v>396</v>
      </c>
      <c r="C565" s="41" t="s">
        <v>218</v>
      </c>
      <c r="D565" s="38" t="s">
        <v>397</v>
      </c>
      <c r="E565" s="88">
        <v>0.49459999999999998</v>
      </c>
      <c r="F565" s="86">
        <v>2.21</v>
      </c>
      <c r="H565" s="38" t="s">
        <v>847</v>
      </c>
      <c r="I565" s="38" t="s">
        <v>854</v>
      </c>
      <c r="J565" s="38" t="s">
        <v>824</v>
      </c>
      <c r="K565" s="38" t="s">
        <v>825</v>
      </c>
    </row>
    <row r="566" spans="1:11">
      <c r="A566" s="43" t="s">
        <v>1491</v>
      </c>
      <c r="B566" s="41" t="s">
        <v>396</v>
      </c>
      <c r="C566" s="41" t="s">
        <v>220</v>
      </c>
      <c r="D566" s="38" t="s">
        <v>397</v>
      </c>
      <c r="E566" s="88">
        <v>0.85599999999999998</v>
      </c>
      <c r="F566" s="86">
        <v>3.31</v>
      </c>
      <c r="H566" s="38" t="s">
        <v>847</v>
      </c>
      <c r="I566" s="38" t="s">
        <v>854</v>
      </c>
      <c r="J566" s="38" t="s">
        <v>824</v>
      </c>
      <c r="K566" s="38" t="s">
        <v>825</v>
      </c>
    </row>
    <row r="567" spans="1:11">
      <c r="A567" s="43" t="s">
        <v>1492</v>
      </c>
      <c r="B567" s="41" t="s">
        <v>396</v>
      </c>
      <c r="C567" s="41" t="s">
        <v>221</v>
      </c>
      <c r="D567" s="38" t="s">
        <v>397</v>
      </c>
      <c r="E567" s="88">
        <v>1.1541999999999999</v>
      </c>
      <c r="F567" s="86">
        <v>5.44</v>
      </c>
      <c r="H567" s="38" t="s">
        <v>847</v>
      </c>
      <c r="I567" s="38" t="s">
        <v>854</v>
      </c>
      <c r="J567" s="38" t="s">
        <v>824</v>
      </c>
      <c r="K567" s="38" t="s">
        <v>825</v>
      </c>
    </row>
    <row r="568" spans="1:11">
      <c r="A568" s="43" t="s">
        <v>1493</v>
      </c>
      <c r="B568" s="41" t="s">
        <v>396</v>
      </c>
      <c r="C568" s="41" t="s">
        <v>222</v>
      </c>
      <c r="D568" s="38" t="s">
        <v>397</v>
      </c>
      <c r="E568" s="88">
        <v>1.9625999999999999</v>
      </c>
      <c r="F568" s="86">
        <v>10.07</v>
      </c>
      <c r="H568" s="38" t="s">
        <v>847</v>
      </c>
      <c r="I568" s="38" t="s">
        <v>854</v>
      </c>
      <c r="J568" s="38" t="s">
        <v>824</v>
      </c>
      <c r="K568" s="38" t="s">
        <v>825</v>
      </c>
    </row>
    <row r="569" spans="1:11">
      <c r="A569" s="43" t="s">
        <v>1494</v>
      </c>
      <c r="B569" s="41" t="s">
        <v>713</v>
      </c>
      <c r="C569" s="41" t="s">
        <v>218</v>
      </c>
      <c r="D569" s="38" t="s">
        <v>727</v>
      </c>
      <c r="E569" s="88">
        <v>3.8704999999999998</v>
      </c>
      <c r="F569" s="86">
        <v>3.17</v>
      </c>
      <c r="H569" s="38" t="s">
        <v>829</v>
      </c>
      <c r="I569" s="38" t="s">
        <v>855</v>
      </c>
      <c r="J569" s="38" t="s">
        <v>2285</v>
      </c>
      <c r="K569" s="38" t="s">
        <v>2286</v>
      </c>
    </row>
    <row r="570" spans="1:11">
      <c r="A570" s="43" t="s">
        <v>1495</v>
      </c>
      <c r="B570" s="41" t="s">
        <v>713</v>
      </c>
      <c r="C570" s="41" t="s">
        <v>220</v>
      </c>
      <c r="D570" s="38" t="s">
        <v>727</v>
      </c>
      <c r="E570" s="88">
        <v>4.5248999999999997</v>
      </c>
      <c r="F570" s="86">
        <v>4.8600000000000003</v>
      </c>
      <c r="H570" s="38" t="s">
        <v>829</v>
      </c>
      <c r="I570" s="38" t="s">
        <v>855</v>
      </c>
      <c r="J570" s="38" t="s">
        <v>2285</v>
      </c>
      <c r="K570" s="38" t="s">
        <v>2286</v>
      </c>
    </row>
    <row r="571" spans="1:11">
      <c r="A571" s="43" t="s">
        <v>1496</v>
      </c>
      <c r="B571" s="41" t="s">
        <v>713</v>
      </c>
      <c r="C571" s="41" t="s">
        <v>221</v>
      </c>
      <c r="D571" s="38" t="s">
        <v>727</v>
      </c>
      <c r="E571" s="88">
        <v>6.1182999999999996</v>
      </c>
      <c r="F571" s="86">
        <v>9.1199999999999992</v>
      </c>
      <c r="H571" s="38" t="s">
        <v>829</v>
      </c>
      <c r="I571" s="38" t="s">
        <v>855</v>
      </c>
      <c r="J571" s="38" t="s">
        <v>2285</v>
      </c>
      <c r="K571" s="38" t="s">
        <v>2286</v>
      </c>
    </row>
    <row r="572" spans="1:11">
      <c r="A572" s="43" t="s">
        <v>1497</v>
      </c>
      <c r="B572" s="41" t="s">
        <v>713</v>
      </c>
      <c r="C572" s="41" t="s">
        <v>222</v>
      </c>
      <c r="D572" s="38" t="s">
        <v>727</v>
      </c>
      <c r="E572" s="88">
        <v>7.9298999999999999</v>
      </c>
      <c r="F572" s="86">
        <v>15.86</v>
      </c>
      <c r="H572" s="38" t="s">
        <v>829</v>
      </c>
      <c r="I572" s="38" t="s">
        <v>855</v>
      </c>
      <c r="J572" s="38" t="s">
        <v>2285</v>
      </c>
      <c r="K572" s="38" t="s">
        <v>2286</v>
      </c>
    </row>
    <row r="573" spans="1:11">
      <c r="A573" s="43" t="s">
        <v>1498</v>
      </c>
      <c r="B573" s="41" t="s">
        <v>714</v>
      </c>
      <c r="C573" s="41" t="s">
        <v>218</v>
      </c>
      <c r="D573" s="38" t="s">
        <v>728</v>
      </c>
      <c r="E573" s="88">
        <v>2.8163</v>
      </c>
      <c r="F573" s="86">
        <v>2.5099999999999998</v>
      </c>
      <c r="H573" s="38" t="s">
        <v>829</v>
      </c>
      <c r="I573" s="38" t="s">
        <v>855</v>
      </c>
      <c r="J573" s="38" t="s">
        <v>2285</v>
      </c>
      <c r="K573" s="38" t="s">
        <v>2286</v>
      </c>
    </row>
    <row r="574" spans="1:11">
      <c r="A574" s="43" t="s">
        <v>1499</v>
      </c>
      <c r="B574" s="41" t="s">
        <v>714</v>
      </c>
      <c r="C574" s="41" t="s">
        <v>220</v>
      </c>
      <c r="D574" s="38" t="s">
        <v>728</v>
      </c>
      <c r="E574" s="88">
        <v>3.0657000000000001</v>
      </c>
      <c r="F574" s="86">
        <v>3.59</v>
      </c>
      <c r="H574" s="38" t="s">
        <v>829</v>
      </c>
      <c r="I574" s="38" t="s">
        <v>855</v>
      </c>
      <c r="J574" s="38" t="s">
        <v>2285</v>
      </c>
      <c r="K574" s="38" t="s">
        <v>2286</v>
      </c>
    </row>
    <row r="575" spans="1:11">
      <c r="A575" s="43" t="s">
        <v>1500</v>
      </c>
      <c r="B575" s="41" t="s">
        <v>714</v>
      </c>
      <c r="C575" s="41" t="s">
        <v>221</v>
      </c>
      <c r="D575" s="38" t="s">
        <v>728</v>
      </c>
      <c r="E575" s="88">
        <v>3.9872000000000001</v>
      </c>
      <c r="F575" s="86">
        <v>6.96</v>
      </c>
      <c r="H575" s="38" t="s">
        <v>829</v>
      </c>
      <c r="I575" s="38" t="s">
        <v>855</v>
      </c>
      <c r="J575" s="38" t="s">
        <v>2285</v>
      </c>
      <c r="K575" s="38" t="s">
        <v>2286</v>
      </c>
    </row>
    <row r="576" spans="1:11">
      <c r="A576" s="43" t="s">
        <v>1501</v>
      </c>
      <c r="B576" s="41" t="s">
        <v>714</v>
      </c>
      <c r="C576" s="41" t="s">
        <v>222</v>
      </c>
      <c r="D576" s="38" t="s">
        <v>728</v>
      </c>
      <c r="E576" s="88">
        <v>5.4748000000000001</v>
      </c>
      <c r="F576" s="86">
        <v>14.07</v>
      </c>
      <c r="H576" s="38" t="s">
        <v>829</v>
      </c>
      <c r="I576" s="38" t="s">
        <v>855</v>
      </c>
      <c r="J576" s="38" t="s">
        <v>2285</v>
      </c>
      <c r="K576" s="38" t="s">
        <v>2286</v>
      </c>
    </row>
    <row r="577" spans="1:11">
      <c r="A577" s="43" t="s">
        <v>1502</v>
      </c>
      <c r="B577" s="41" t="s">
        <v>398</v>
      </c>
      <c r="C577" s="41" t="s">
        <v>218</v>
      </c>
      <c r="D577" s="38" t="s">
        <v>399</v>
      </c>
      <c r="E577" s="88">
        <v>3.7517999999999998</v>
      </c>
      <c r="F577" s="86">
        <v>3.33</v>
      </c>
      <c r="H577" s="38" t="s">
        <v>829</v>
      </c>
      <c r="I577" s="38" t="s">
        <v>855</v>
      </c>
      <c r="J577" s="38" t="s">
        <v>2285</v>
      </c>
      <c r="K577" s="38" t="s">
        <v>2286</v>
      </c>
    </row>
    <row r="578" spans="1:11">
      <c r="A578" s="43" t="s">
        <v>1503</v>
      </c>
      <c r="B578" s="41" t="s">
        <v>398</v>
      </c>
      <c r="C578" s="41" t="s">
        <v>220</v>
      </c>
      <c r="D578" s="38" t="s">
        <v>399</v>
      </c>
      <c r="E578" s="88">
        <v>4.3102999999999998</v>
      </c>
      <c r="F578" s="86">
        <v>4.57</v>
      </c>
      <c r="H578" s="38" t="s">
        <v>829</v>
      </c>
      <c r="I578" s="38" t="s">
        <v>855</v>
      </c>
      <c r="J578" s="38" t="s">
        <v>2285</v>
      </c>
      <c r="K578" s="38" t="s">
        <v>2286</v>
      </c>
    </row>
    <row r="579" spans="1:11">
      <c r="A579" s="43" t="s">
        <v>1504</v>
      </c>
      <c r="B579" s="41" t="s">
        <v>398</v>
      </c>
      <c r="C579" s="41" t="s">
        <v>221</v>
      </c>
      <c r="D579" s="38" t="s">
        <v>399</v>
      </c>
      <c r="E579" s="88">
        <v>5.6497999999999999</v>
      </c>
      <c r="F579" s="86">
        <v>7.85</v>
      </c>
      <c r="H579" s="38" t="s">
        <v>829</v>
      </c>
      <c r="I579" s="38" t="s">
        <v>855</v>
      </c>
      <c r="J579" s="38" t="s">
        <v>2285</v>
      </c>
      <c r="K579" s="38" t="s">
        <v>2286</v>
      </c>
    </row>
    <row r="580" spans="1:11">
      <c r="A580" s="43" t="s">
        <v>1505</v>
      </c>
      <c r="B580" s="41" t="s">
        <v>398</v>
      </c>
      <c r="C580" s="41" t="s">
        <v>222</v>
      </c>
      <c r="D580" s="38" t="s">
        <v>399</v>
      </c>
      <c r="E580" s="88">
        <v>8.9970999999999997</v>
      </c>
      <c r="F580" s="86">
        <v>17.07</v>
      </c>
      <c r="H580" s="38" t="s">
        <v>829</v>
      </c>
      <c r="I580" s="38" t="s">
        <v>855</v>
      </c>
      <c r="J580" s="38" t="s">
        <v>2285</v>
      </c>
      <c r="K580" s="38" t="s">
        <v>2286</v>
      </c>
    </row>
    <row r="581" spans="1:11">
      <c r="A581" s="43" t="s">
        <v>1506</v>
      </c>
      <c r="B581" s="41" t="s">
        <v>400</v>
      </c>
      <c r="C581" s="41" t="s">
        <v>218</v>
      </c>
      <c r="D581" s="38" t="s">
        <v>401</v>
      </c>
      <c r="E581" s="88">
        <v>2.4264999999999999</v>
      </c>
      <c r="F581" s="86">
        <v>2.75</v>
      </c>
      <c r="H581" s="38" t="s">
        <v>829</v>
      </c>
      <c r="I581" s="38" t="s">
        <v>855</v>
      </c>
      <c r="J581" s="38" t="s">
        <v>2285</v>
      </c>
      <c r="K581" s="38" t="s">
        <v>2286</v>
      </c>
    </row>
    <row r="582" spans="1:11">
      <c r="A582" s="43" t="s">
        <v>1507</v>
      </c>
      <c r="B582" s="41" t="s">
        <v>400</v>
      </c>
      <c r="C582" s="41" t="s">
        <v>220</v>
      </c>
      <c r="D582" s="38" t="s">
        <v>401</v>
      </c>
      <c r="E582" s="88">
        <v>3.2307000000000001</v>
      </c>
      <c r="F582" s="86">
        <v>4.54</v>
      </c>
      <c r="H582" s="38" t="s">
        <v>829</v>
      </c>
      <c r="I582" s="38" t="s">
        <v>855</v>
      </c>
      <c r="J582" s="38" t="s">
        <v>2285</v>
      </c>
      <c r="K582" s="38" t="s">
        <v>2286</v>
      </c>
    </row>
    <row r="583" spans="1:11">
      <c r="A583" s="43" t="s">
        <v>1508</v>
      </c>
      <c r="B583" s="41" t="s">
        <v>400</v>
      </c>
      <c r="C583" s="41" t="s">
        <v>221</v>
      </c>
      <c r="D583" s="38" t="s">
        <v>401</v>
      </c>
      <c r="E583" s="88">
        <v>4.5004</v>
      </c>
      <c r="F583" s="86">
        <v>9.69</v>
      </c>
      <c r="H583" s="38" t="s">
        <v>829</v>
      </c>
      <c r="I583" s="38" t="s">
        <v>855</v>
      </c>
      <c r="J583" s="38" t="s">
        <v>2285</v>
      </c>
      <c r="K583" s="38" t="s">
        <v>2286</v>
      </c>
    </row>
    <row r="584" spans="1:11">
      <c r="A584" s="43" t="s">
        <v>1509</v>
      </c>
      <c r="B584" s="41" t="s">
        <v>400</v>
      </c>
      <c r="C584" s="41" t="s">
        <v>222</v>
      </c>
      <c r="D584" s="38" t="s">
        <v>401</v>
      </c>
      <c r="E584" s="88">
        <v>6.6006</v>
      </c>
      <c r="F584" s="86">
        <v>17.11</v>
      </c>
      <c r="H584" s="38" t="s">
        <v>829</v>
      </c>
      <c r="I584" s="38" t="s">
        <v>855</v>
      </c>
      <c r="J584" s="38" t="s">
        <v>2285</v>
      </c>
      <c r="K584" s="38" t="s">
        <v>2286</v>
      </c>
    </row>
    <row r="585" spans="1:11">
      <c r="A585" s="43" t="s">
        <v>1510</v>
      </c>
      <c r="B585" s="41" t="s">
        <v>402</v>
      </c>
      <c r="C585" s="41" t="s">
        <v>218</v>
      </c>
      <c r="D585" s="38" t="s">
        <v>162</v>
      </c>
      <c r="E585" s="88">
        <v>1.0986</v>
      </c>
      <c r="F585" s="86">
        <v>4.92</v>
      </c>
      <c r="H585" s="38" t="s">
        <v>829</v>
      </c>
      <c r="I585" s="38" t="s">
        <v>855</v>
      </c>
      <c r="J585" s="38" t="s">
        <v>856</v>
      </c>
      <c r="K585" s="38" t="s">
        <v>857</v>
      </c>
    </row>
    <row r="586" spans="1:11">
      <c r="A586" s="43" t="s">
        <v>1511</v>
      </c>
      <c r="B586" s="41" t="s">
        <v>402</v>
      </c>
      <c r="C586" s="41" t="s">
        <v>220</v>
      </c>
      <c r="D586" s="38" t="s">
        <v>162</v>
      </c>
      <c r="E586" s="88">
        <v>1.4775</v>
      </c>
      <c r="F586" s="86">
        <v>7.55</v>
      </c>
      <c r="H586" s="38" t="s">
        <v>829</v>
      </c>
      <c r="I586" s="38" t="s">
        <v>855</v>
      </c>
      <c r="J586" s="38" t="s">
        <v>856</v>
      </c>
      <c r="K586" s="38" t="s">
        <v>857</v>
      </c>
    </row>
    <row r="587" spans="1:11">
      <c r="A587" s="43" t="s">
        <v>1512</v>
      </c>
      <c r="B587" s="41" t="s">
        <v>402</v>
      </c>
      <c r="C587" s="41" t="s">
        <v>221</v>
      </c>
      <c r="D587" s="38" t="s">
        <v>162</v>
      </c>
      <c r="E587" s="88">
        <v>2.1726000000000001</v>
      </c>
      <c r="F587" s="86">
        <v>10.95</v>
      </c>
      <c r="H587" s="38" t="s">
        <v>829</v>
      </c>
      <c r="I587" s="38" t="s">
        <v>855</v>
      </c>
      <c r="J587" s="38" t="s">
        <v>856</v>
      </c>
      <c r="K587" s="38" t="s">
        <v>857</v>
      </c>
    </row>
    <row r="588" spans="1:11">
      <c r="A588" s="43" t="s">
        <v>1513</v>
      </c>
      <c r="B588" s="41" t="s">
        <v>402</v>
      </c>
      <c r="C588" s="41" t="s">
        <v>222</v>
      </c>
      <c r="D588" s="38" t="s">
        <v>162</v>
      </c>
      <c r="E588" s="88">
        <v>3.8201000000000001</v>
      </c>
      <c r="F588" s="86">
        <v>17.52</v>
      </c>
      <c r="H588" s="38" t="s">
        <v>829</v>
      </c>
      <c r="I588" s="38" t="s">
        <v>855</v>
      </c>
      <c r="J588" s="38" t="s">
        <v>856</v>
      </c>
      <c r="K588" s="38" t="s">
        <v>857</v>
      </c>
    </row>
    <row r="589" spans="1:11">
      <c r="A589" s="43" t="s">
        <v>1514</v>
      </c>
      <c r="B589" s="41" t="s">
        <v>403</v>
      </c>
      <c r="C589" s="41" t="s">
        <v>218</v>
      </c>
      <c r="D589" s="38" t="s">
        <v>404</v>
      </c>
      <c r="E589" s="88">
        <v>1.3563000000000001</v>
      </c>
      <c r="F589" s="86">
        <v>4.2</v>
      </c>
      <c r="H589" s="38" t="s">
        <v>829</v>
      </c>
      <c r="I589" s="38" t="s">
        <v>855</v>
      </c>
      <c r="J589" s="38" t="s">
        <v>856</v>
      </c>
      <c r="K589" s="38" t="s">
        <v>857</v>
      </c>
    </row>
    <row r="590" spans="1:11">
      <c r="A590" s="43" t="s">
        <v>1515</v>
      </c>
      <c r="B590" s="41" t="s">
        <v>403</v>
      </c>
      <c r="C590" s="41" t="s">
        <v>220</v>
      </c>
      <c r="D590" s="38" t="s">
        <v>404</v>
      </c>
      <c r="E590" s="88">
        <v>1.6856</v>
      </c>
      <c r="F590" s="86">
        <v>5.09</v>
      </c>
      <c r="H590" s="38" t="s">
        <v>829</v>
      </c>
      <c r="I590" s="38" t="s">
        <v>855</v>
      </c>
      <c r="J590" s="38" t="s">
        <v>856</v>
      </c>
      <c r="K590" s="38" t="s">
        <v>857</v>
      </c>
    </row>
    <row r="591" spans="1:11">
      <c r="A591" s="43" t="s">
        <v>1516</v>
      </c>
      <c r="B591" s="41" t="s">
        <v>403</v>
      </c>
      <c r="C591" s="41" t="s">
        <v>221</v>
      </c>
      <c r="D591" s="38" t="s">
        <v>404</v>
      </c>
      <c r="E591" s="88">
        <v>2.1158999999999999</v>
      </c>
      <c r="F591" s="86">
        <v>7.26</v>
      </c>
      <c r="H591" s="38" t="s">
        <v>829</v>
      </c>
      <c r="I591" s="38" t="s">
        <v>855</v>
      </c>
      <c r="J591" s="38" t="s">
        <v>856</v>
      </c>
      <c r="K591" s="38" t="s">
        <v>857</v>
      </c>
    </row>
    <row r="592" spans="1:11">
      <c r="A592" s="43" t="s">
        <v>1517</v>
      </c>
      <c r="B592" s="41" t="s">
        <v>403</v>
      </c>
      <c r="C592" s="41" t="s">
        <v>222</v>
      </c>
      <c r="D592" s="38" t="s">
        <v>404</v>
      </c>
      <c r="E592" s="88">
        <v>3.0714000000000001</v>
      </c>
      <c r="F592" s="86">
        <v>10.71</v>
      </c>
      <c r="H592" s="38" t="s">
        <v>829</v>
      </c>
      <c r="I592" s="38" t="s">
        <v>855</v>
      </c>
      <c r="J592" s="38" t="s">
        <v>856</v>
      </c>
      <c r="K592" s="38" t="s">
        <v>857</v>
      </c>
    </row>
    <row r="593" spans="1:11">
      <c r="A593" s="43" t="s">
        <v>1518</v>
      </c>
      <c r="B593" s="41" t="s">
        <v>405</v>
      </c>
      <c r="C593" s="41" t="s">
        <v>218</v>
      </c>
      <c r="D593" s="38" t="s">
        <v>406</v>
      </c>
      <c r="E593" s="88">
        <v>1.3584000000000001</v>
      </c>
      <c r="F593" s="86">
        <v>2.4700000000000002</v>
      </c>
      <c r="H593" s="38" t="s">
        <v>829</v>
      </c>
      <c r="I593" s="38" t="s">
        <v>855</v>
      </c>
      <c r="J593" s="38" t="s">
        <v>856</v>
      </c>
      <c r="K593" s="38" t="s">
        <v>857</v>
      </c>
    </row>
    <row r="594" spans="1:11">
      <c r="A594" s="43" t="s">
        <v>1519</v>
      </c>
      <c r="B594" s="41" t="s">
        <v>405</v>
      </c>
      <c r="C594" s="41" t="s">
        <v>220</v>
      </c>
      <c r="D594" s="38" t="s">
        <v>406</v>
      </c>
      <c r="E594" s="88">
        <v>1.8391</v>
      </c>
      <c r="F594" s="86">
        <v>4.53</v>
      </c>
      <c r="H594" s="38" t="s">
        <v>829</v>
      </c>
      <c r="I594" s="38" t="s">
        <v>855</v>
      </c>
      <c r="J594" s="38" t="s">
        <v>856</v>
      </c>
      <c r="K594" s="38" t="s">
        <v>857</v>
      </c>
    </row>
    <row r="595" spans="1:11">
      <c r="A595" s="43" t="s">
        <v>1520</v>
      </c>
      <c r="B595" s="41" t="s">
        <v>405</v>
      </c>
      <c r="C595" s="41" t="s">
        <v>221</v>
      </c>
      <c r="D595" s="38" t="s">
        <v>406</v>
      </c>
      <c r="E595" s="88">
        <v>2.5442999999999998</v>
      </c>
      <c r="F595" s="86">
        <v>8.2799999999999994</v>
      </c>
      <c r="H595" s="38" t="s">
        <v>829</v>
      </c>
      <c r="I595" s="38" t="s">
        <v>855</v>
      </c>
      <c r="J595" s="38" t="s">
        <v>856</v>
      </c>
      <c r="K595" s="38" t="s">
        <v>857</v>
      </c>
    </row>
    <row r="596" spans="1:11">
      <c r="A596" s="43" t="s">
        <v>1521</v>
      </c>
      <c r="B596" s="41" t="s">
        <v>405</v>
      </c>
      <c r="C596" s="41" t="s">
        <v>222</v>
      </c>
      <c r="D596" s="38" t="s">
        <v>406</v>
      </c>
      <c r="E596" s="88">
        <v>3.7519</v>
      </c>
      <c r="F596" s="86">
        <v>14.26</v>
      </c>
      <c r="H596" s="38" t="s">
        <v>829</v>
      </c>
      <c r="I596" s="38" t="s">
        <v>855</v>
      </c>
      <c r="J596" s="38" t="s">
        <v>856</v>
      </c>
      <c r="K596" s="38" t="s">
        <v>857</v>
      </c>
    </row>
    <row r="597" spans="1:11">
      <c r="A597" s="43" t="s">
        <v>1522</v>
      </c>
      <c r="B597" s="41" t="s">
        <v>407</v>
      </c>
      <c r="C597" s="41" t="s">
        <v>218</v>
      </c>
      <c r="D597" s="38" t="s">
        <v>729</v>
      </c>
      <c r="E597" s="88">
        <v>1.1549</v>
      </c>
      <c r="F597" s="86">
        <v>2.72</v>
      </c>
      <c r="H597" s="38" t="s">
        <v>829</v>
      </c>
      <c r="I597" s="38" t="s">
        <v>855</v>
      </c>
      <c r="J597" s="38" t="s">
        <v>2285</v>
      </c>
      <c r="K597" s="38" t="s">
        <v>2286</v>
      </c>
    </row>
    <row r="598" spans="1:11">
      <c r="A598" s="43" t="s">
        <v>1523</v>
      </c>
      <c r="B598" s="41" t="s">
        <v>407</v>
      </c>
      <c r="C598" s="41" t="s">
        <v>220</v>
      </c>
      <c r="D598" s="38" t="s">
        <v>729</v>
      </c>
      <c r="E598" s="88">
        <v>1.5601</v>
      </c>
      <c r="F598" s="86">
        <v>3.69</v>
      </c>
      <c r="H598" s="38" t="s">
        <v>829</v>
      </c>
      <c r="I598" s="38" t="s">
        <v>855</v>
      </c>
      <c r="J598" s="38" t="s">
        <v>2285</v>
      </c>
      <c r="K598" s="38" t="s">
        <v>2286</v>
      </c>
    </row>
    <row r="599" spans="1:11">
      <c r="A599" s="43" t="s">
        <v>1524</v>
      </c>
      <c r="B599" s="41" t="s">
        <v>407</v>
      </c>
      <c r="C599" s="41" t="s">
        <v>221</v>
      </c>
      <c r="D599" s="38" t="s">
        <v>729</v>
      </c>
      <c r="E599" s="88">
        <v>2.3561000000000001</v>
      </c>
      <c r="F599" s="86">
        <v>8.64</v>
      </c>
      <c r="H599" s="38" t="s">
        <v>829</v>
      </c>
      <c r="I599" s="38" t="s">
        <v>855</v>
      </c>
      <c r="J599" s="38" t="s">
        <v>2285</v>
      </c>
      <c r="K599" s="38" t="s">
        <v>2286</v>
      </c>
    </row>
    <row r="600" spans="1:11">
      <c r="A600" s="43" t="s">
        <v>1525</v>
      </c>
      <c r="B600" s="41" t="s">
        <v>407</v>
      </c>
      <c r="C600" s="41" t="s">
        <v>222</v>
      </c>
      <c r="D600" s="38" t="s">
        <v>729</v>
      </c>
      <c r="E600" s="88">
        <v>3.3307000000000002</v>
      </c>
      <c r="F600" s="86">
        <v>14.78</v>
      </c>
      <c r="H600" s="38" t="s">
        <v>829</v>
      </c>
      <c r="I600" s="38" t="s">
        <v>855</v>
      </c>
      <c r="J600" s="38" t="s">
        <v>2285</v>
      </c>
      <c r="K600" s="38" t="s">
        <v>2286</v>
      </c>
    </row>
    <row r="601" spans="1:11">
      <c r="A601" s="43" t="s">
        <v>1526</v>
      </c>
      <c r="B601" s="41" t="s">
        <v>408</v>
      </c>
      <c r="C601" s="41" t="s">
        <v>218</v>
      </c>
      <c r="D601" s="38" t="s">
        <v>730</v>
      </c>
      <c r="E601" s="88">
        <v>1.1326000000000001</v>
      </c>
      <c r="F601" s="86">
        <v>3.6</v>
      </c>
      <c r="H601" s="38" t="s">
        <v>829</v>
      </c>
      <c r="I601" s="38" t="s">
        <v>855</v>
      </c>
      <c r="J601" s="38" t="s">
        <v>858</v>
      </c>
      <c r="K601" s="38" t="s">
        <v>859</v>
      </c>
    </row>
    <row r="602" spans="1:11">
      <c r="A602" s="43" t="s">
        <v>1527</v>
      </c>
      <c r="B602" s="41" t="s">
        <v>408</v>
      </c>
      <c r="C602" s="41" t="s">
        <v>220</v>
      </c>
      <c r="D602" s="38" t="s">
        <v>730</v>
      </c>
      <c r="E602" s="88">
        <v>1.7901</v>
      </c>
      <c r="F602" s="86">
        <v>7.47</v>
      </c>
      <c r="H602" s="38" t="s">
        <v>829</v>
      </c>
      <c r="I602" s="38" t="s">
        <v>855</v>
      </c>
      <c r="J602" s="38" t="s">
        <v>858</v>
      </c>
      <c r="K602" s="38" t="s">
        <v>859</v>
      </c>
    </row>
    <row r="603" spans="1:11">
      <c r="A603" s="43" t="s">
        <v>1528</v>
      </c>
      <c r="B603" s="41" t="s">
        <v>408</v>
      </c>
      <c r="C603" s="41" t="s">
        <v>221</v>
      </c>
      <c r="D603" s="38" t="s">
        <v>730</v>
      </c>
      <c r="E603" s="88">
        <v>2.7595999999999998</v>
      </c>
      <c r="F603" s="86">
        <v>12.59</v>
      </c>
      <c r="H603" s="38" t="s">
        <v>829</v>
      </c>
      <c r="I603" s="38" t="s">
        <v>855</v>
      </c>
      <c r="J603" s="38" t="s">
        <v>858</v>
      </c>
      <c r="K603" s="38" t="s">
        <v>859</v>
      </c>
    </row>
    <row r="604" spans="1:11">
      <c r="A604" s="43" t="s">
        <v>1529</v>
      </c>
      <c r="B604" s="41" t="s">
        <v>408</v>
      </c>
      <c r="C604" s="41" t="s">
        <v>222</v>
      </c>
      <c r="D604" s="38" t="s">
        <v>730</v>
      </c>
      <c r="E604" s="88">
        <v>5.9108000000000001</v>
      </c>
      <c r="F604" s="86">
        <v>25.76</v>
      </c>
      <c r="H604" s="38" t="s">
        <v>829</v>
      </c>
      <c r="I604" s="38" t="s">
        <v>855</v>
      </c>
      <c r="J604" s="38" t="s">
        <v>858</v>
      </c>
      <c r="K604" s="38" t="s">
        <v>859</v>
      </c>
    </row>
    <row r="605" spans="1:11">
      <c r="A605" s="43" t="s">
        <v>1530</v>
      </c>
      <c r="B605" s="41" t="s">
        <v>409</v>
      </c>
      <c r="C605" s="41" t="s">
        <v>218</v>
      </c>
      <c r="D605" s="38" t="s">
        <v>410</v>
      </c>
      <c r="E605" s="88">
        <v>1.3169</v>
      </c>
      <c r="F605" s="86">
        <v>3.12</v>
      </c>
      <c r="H605" s="38" t="s">
        <v>829</v>
      </c>
      <c r="I605" s="38" t="s">
        <v>855</v>
      </c>
      <c r="J605" s="38" t="s">
        <v>856</v>
      </c>
      <c r="K605" s="38" t="s">
        <v>857</v>
      </c>
    </row>
    <row r="606" spans="1:11">
      <c r="A606" s="43" t="s">
        <v>1531</v>
      </c>
      <c r="B606" s="41" t="s">
        <v>409</v>
      </c>
      <c r="C606" s="41" t="s">
        <v>220</v>
      </c>
      <c r="D606" s="38" t="s">
        <v>410</v>
      </c>
      <c r="E606" s="88">
        <v>1.7615000000000001</v>
      </c>
      <c r="F606" s="86">
        <v>4.5999999999999996</v>
      </c>
      <c r="H606" s="38" t="s">
        <v>829</v>
      </c>
      <c r="I606" s="38" t="s">
        <v>855</v>
      </c>
      <c r="J606" s="38" t="s">
        <v>856</v>
      </c>
      <c r="K606" s="38" t="s">
        <v>857</v>
      </c>
    </row>
    <row r="607" spans="1:11">
      <c r="A607" s="43" t="s">
        <v>1532</v>
      </c>
      <c r="B607" s="41" t="s">
        <v>409</v>
      </c>
      <c r="C607" s="41" t="s">
        <v>221</v>
      </c>
      <c r="D607" s="38" t="s">
        <v>410</v>
      </c>
      <c r="E607" s="88">
        <v>2.5047000000000001</v>
      </c>
      <c r="F607" s="86">
        <v>8.11</v>
      </c>
      <c r="H607" s="38" t="s">
        <v>829</v>
      </c>
      <c r="I607" s="38" t="s">
        <v>855</v>
      </c>
      <c r="J607" s="38" t="s">
        <v>856</v>
      </c>
      <c r="K607" s="38" t="s">
        <v>857</v>
      </c>
    </row>
    <row r="608" spans="1:11">
      <c r="A608" s="43" t="s">
        <v>1533</v>
      </c>
      <c r="B608" s="41" t="s">
        <v>409</v>
      </c>
      <c r="C608" s="41" t="s">
        <v>222</v>
      </c>
      <c r="D608" s="38" t="s">
        <v>410</v>
      </c>
      <c r="E608" s="88">
        <v>3.8742000000000001</v>
      </c>
      <c r="F608" s="86">
        <v>14.03</v>
      </c>
      <c r="H608" s="38" t="s">
        <v>829</v>
      </c>
      <c r="I608" s="38" t="s">
        <v>855</v>
      </c>
      <c r="J608" s="38" t="s">
        <v>856</v>
      </c>
      <c r="K608" s="38" t="s">
        <v>857</v>
      </c>
    </row>
    <row r="609" spans="1:11">
      <c r="A609" s="43" t="s">
        <v>1534</v>
      </c>
      <c r="B609" s="41" t="s">
        <v>411</v>
      </c>
      <c r="C609" s="41" t="s">
        <v>218</v>
      </c>
      <c r="D609" s="38" t="s">
        <v>412</v>
      </c>
      <c r="E609" s="88">
        <v>0.93610000000000004</v>
      </c>
      <c r="F609" s="86">
        <v>4</v>
      </c>
      <c r="H609" s="38" t="s">
        <v>829</v>
      </c>
      <c r="I609" s="38" t="s">
        <v>855</v>
      </c>
      <c r="J609" s="38" t="s">
        <v>856</v>
      </c>
      <c r="K609" s="38" t="s">
        <v>857</v>
      </c>
    </row>
    <row r="610" spans="1:11">
      <c r="A610" s="43" t="s">
        <v>1535</v>
      </c>
      <c r="B610" s="41" t="s">
        <v>411</v>
      </c>
      <c r="C610" s="41" t="s">
        <v>220</v>
      </c>
      <c r="D610" s="38" t="s">
        <v>412</v>
      </c>
      <c r="E610" s="88">
        <v>1.2253000000000001</v>
      </c>
      <c r="F610" s="86">
        <v>5.47</v>
      </c>
      <c r="H610" s="38" t="s">
        <v>829</v>
      </c>
      <c r="I610" s="38" t="s">
        <v>855</v>
      </c>
      <c r="J610" s="38" t="s">
        <v>856</v>
      </c>
      <c r="K610" s="38" t="s">
        <v>857</v>
      </c>
    </row>
    <row r="611" spans="1:11">
      <c r="A611" s="43" t="s">
        <v>1536</v>
      </c>
      <c r="B611" s="41" t="s">
        <v>411</v>
      </c>
      <c r="C611" s="41" t="s">
        <v>221</v>
      </c>
      <c r="D611" s="38" t="s">
        <v>412</v>
      </c>
      <c r="E611" s="88">
        <v>1.7957000000000001</v>
      </c>
      <c r="F611" s="86">
        <v>7.98</v>
      </c>
      <c r="H611" s="38" t="s">
        <v>829</v>
      </c>
      <c r="I611" s="38" t="s">
        <v>855</v>
      </c>
      <c r="J611" s="38" t="s">
        <v>856</v>
      </c>
      <c r="K611" s="38" t="s">
        <v>857</v>
      </c>
    </row>
    <row r="612" spans="1:11">
      <c r="A612" s="43" t="s">
        <v>1537</v>
      </c>
      <c r="B612" s="41" t="s">
        <v>411</v>
      </c>
      <c r="C612" s="41" t="s">
        <v>222</v>
      </c>
      <c r="D612" s="38" t="s">
        <v>412</v>
      </c>
      <c r="E612" s="88">
        <v>3.0358000000000001</v>
      </c>
      <c r="F612" s="86">
        <v>13.46</v>
      </c>
      <c r="H612" s="38" t="s">
        <v>829</v>
      </c>
      <c r="I612" s="38" t="s">
        <v>855</v>
      </c>
      <c r="J612" s="38" t="s">
        <v>856</v>
      </c>
      <c r="K612" s="38" t="s">
        <v>857</v>
      </c>
    </row>
    <row r="613" spans="1:11">
      <c r="A613" s="43" t="s">
        <v>1538</v>
      </c>
      <c r="B613" s="41" t="s">
        <v>413</v>
      </c>
      <c r="C613" s="41" t="s">
        <v>218</v>
      </c>
      <c r="D613" s="38" t="s">
        <v>414</v>
      </c>
      <c r="E613" s="88">
        <v>1.0518000000000001</v>
      </c>
      <c r="F613" s="86">
        <v>2.17</v>
      </c>
      <c r="H613" s="38" t="s">
        <v>829</v>
      </c>
      <c r="I613" s="38" t="s">
        <v>855</v>
      </c>
      <c r="J613" s="38" t="s">
        <v>856</v>
      </c>
      <c r="K613" s="38" t="s">
        <v>857</v>
      </c>
    </row>
    <row r="614" spans="1:11">
      <c r="A614" s="43" t="s">
        <v>1539</v>
      </c>
      <c r="B614" s="41" t="s">
        <v>413</v>
      </c>
      <c r="C614" s="41" t="s">
        <v>220</v>
      </c>
      <c r="D614" s="38" t="s">
        <v>414</v>
      </c>
      <c r="E614" s="88">
        <v>1.6496</v>
      </c>
      <c r="F614" s="86">
        <v>3.68</v>
      </c>
      <c r="H614" s="38" t="s">
        <v>829</v>
      </c>
      <c r="I614" s="38" t="s">
        <v>855</v>
      </c>
      <c r="J614" s="38" t="s">
        <v>856</v>
      </c>
      <c r="K614" s="38" t="s">
        <v>857</v>
      </c>
    </row>
    <row r="615" spans="1:11">
      <c r="A615" s="43" t="s">
        <v>1540</v>
      </c>
      <c r="B615" s="41" t="s">
        <v>413</v>
      </c>
      <c r="C615" s="41" t="s">
        <v>221</v>
      </c>
      <c r="D615" s="38" t="s">
        <v>414</v>
      </c>
      <c r="E615" s="88">
        <v>2.2688999999999999</v>
      </c>
      <c r="F615" s="86">
        <v>6.63</v>
      </c>
      <c r="H615" s="38" t="s">
        <v>829</v>
      </c>
      <c r="I615" s="38" t="s">
        <v>855</v>
      </c>
      <c r="J615" s="38" t="s">
        <v>856</v>
      </c>
      <c r="K615" s="38" t="s">
        <v>857</v>
      </c>
    </row>
    <row r="616" spans="1:11">
      <c r="A616" s="43" t="s">
        <v>1541</v>
      </c>
      <c r="B616" s="41" t="s">
        <v>413</v>
      </c>
      <c r="C616" s="41" t="s">
        <v>222</v>
      </c>
      <c r="D616" s="38" t="s">
        <v>414</v>
      </c>
      <c r="E616" s="88">
        <v>3.6551</v>
      </c>
      <c r="F616" s="86">
        <v>13.12</v>
      </c>
      <c r="H616" s="38" t="s">
        <v>829</v>
      </c>
      <c r="I616" s="38" t="s">
        <v>855</v>
      </c>
      <c r="J616" s="38" t="s">
        <v>856</v>
      </c>
      <c r="K616" s="38" t="s">
        <v>857</v>
      </c>
    </row>
    <row r="617" spans="1:11">
      <c r="A617" s="43" t="s">
        <v>1542</v>
      </c>
      <c r="B617" s="41" t="s">
        <v>415</v>
      </c>
      <c r="C617" s="41" t="s">
        <v>218</v>
      </c>
      <c r="D617" s="38" t="s">
        <v>416</v>
      </c>
      <c r="E617" s="88">
        <v>0.81340000000000001</v>
      </c>
      <c r="F617" s="86">
        <v>2.6</v>
      </c>
      <c r="H617" s="38" t="s">
        <v>829</v>
      </c>
      <c r="I617" s="38" t="s">
        <v>855</v>
      </c>
      <c r="J617" s="38" t="s">
        <v>2287</v>
      </c>
      <c r="K617" s="38" t="s">
        <v>2288</v>
      </c>
    </row>
    <row r="618" spans="1:11">
      <c r="A618" s="43" t="s">
        <v>1543</v>
      </c>
      <c r="B618" s="41" t="s">
        <v>415</v>
      </c>
      <c r="C618" s="41" t="s">
        <v>220</v>
      </c>
      <c r="D618" s="38" t="s">
        <v>416</v>
      </c>
      <c r="E618" s="88">
        <v>1.1012999999999999</v>
      </c>
      <c r="F618" s="86">
        <v>4.08</v>
      </c>
      <c r="H618" s="38" t="s">
        <v>829</v>
      </c>
      <c r="I618" s="38" t="s">
        <v>855</v>
      </c>
      <c r="J618" s="38" t="s">
        <v>2287</v>
      </c>
      <c r="K618" s="38" t="s">
        <v>2288</v>
      </c>
    </row>
    <row r="619" spans="1:11">
      <c r="A619" s="43" t="s">
        <v>1544</v>
      </c>
      <c r="B619" s="41" t="s">
        <v>415</v>
      </c>
      <c r="C619" s="41" t="s">
        <v>221</v>
      </c>
      <c r="D619" s="38" t="s">
        <v>416</v>
      </c>
      <c r="E619" s="88">
        <v>1.7250000000000001</v>
      </c>
      <c r="F619" s="86">
        <v>6.97</v>
      </c>
      <c r="H619" s="38" t="s">
        <v>829</v>
      </c>
      <c r="I619" s="38" t="s">
        <v>855</v>
      </c>
      <c r="J619" s="38" t="s">
        <v>2287</v>
      </c>
      <c r="K619" s="38" t="s">
        <v>2288</v>
      </c>
    </row>
    <row r="620" spans="1:11">
      <c r="A620" s="43" t="s">
        <v>1545</v>
      </c>
      <c r="B620" s="41" t="s">
        <v>415</v>
      </c>
      <c r="C620" s="41" t="s">
        <v>222</v>
      </c>
      <c r="D620" s="38" t="s">
        <v>416</v>
      </c>
      <c r="E620" s="88">
        <v>2.7713000000000001</v>
      </c>
      <c r="F620" s="86">
        <v>12.67</v>
      </c>
      <c r="H620" s="38" t="s">
        <v>829</v>
      </c>
      <c r="I620" s="38" t="s">
        <v>855</v>
      </c>
      <c r="J620" s="38" t="s">
        <v>2287</v>
      </c>
      <c r="K620" s="38" t="s">
        <v>2288</v>
      </c>
    </row>
    <row r="621" spans="1:11">
      <c r="A621" s="43" t="s">
        <v>1546</v>
      </c>
      <c r="B621" s="41" t="s">
        <v>417</v>
      </c>
      <c r="C621" s="41" t="s">
        <v>218</v>
      </c>
      <c r="D621" s="38" t="s">
        <v>418</v>
      </c>
      <c r="E621" s="88">
        <v>0.97799999999999998</v>
      </c>
      <c r="F621" s="86">
        <v>3.22</v>
      </c>
      <c r="H621" s="38" t="s">
        <v>829</v>
      </c>
      <c r="I621" s="38" t="s">
        <v>855</v>
      </c>
      <c r="J621" s="38" t="s">
        <v>856</v>
      </c>
      <c r="K621" s="38" t="s">
        <v>857</v>
      </c>
    </row>
    <row r="622" spans="1:11">
      <c r="A622" s="43" t="s">
        <v>1547</v>
      </c>
      <c r="B622" s="41" t="s">
        <v>417</v>
      </c>
      <c r="C622" s="41" t="s">
        <v>220</v>
      </c>
      <c r="D622" s="38" t="s">
        <v>418</v>
      </c>
      <c r="E622" s="88">
        <v>1.2598</v>
      </c>
      <c r="F622" s="86">
        <v>5.28</v>
      </c>
      <c r="H622" s="38" t="s">
        <v>829</v>
      </c>
      <c r="I622" s="38" t="s">
        <v>855</v>
      </c>
      <c r="J622" s="38" t="s">
        <v>856</v>
      </c>
      <c r="K622" s="38" t="s">
        <v>857</v>
      </c>
    </row>
    <row r="623" spans="1:11">
      <c r="A623" s="43" t="s">
        <v>1548</v>
      </c>
      <c r="B623" s="41" t="s">
        <v>417</v>
      </c>
      <c r="C623" s="41" t="s">
        <v>221</v>
      </c>
      <c r="D623" s="38" t="s">
        <v>418</v>
      </c>
      <c r="E623" s="88">
        <v>1.8527</v>
      </c>
      <c r="F623" s="86">
        <v>8.89</v>
      </c>
      <c r="H623" s="38" t="s">
        <v>829</v>
      </c>
      <c r="I623" s="38" t="s">
        <v>855</v>
      </c>
      <c r="J623" s="38" t="s">
        <v>856</v>
      </c>
      <c r="K623" s="38" t="s">
        <v>857</v>
      </c>
    </row>
    <row r="624" spans="1:11">
      <c r="A624" s="43" t="s">
        <v>1549</v>
      </c>
      <c r="B624" s="41" t="s">
        <v>417</v>
      </c>
      <c r="C624" s="41" t="s">
        <v>222</v>
      </c>
      <c r="D624" s="38" t="s">
        <v>418</v>
      </c>
      <c r="E624" s="88">
        <v>3.1716000000000002</v>
      </c>
      <c r="F624" s="86">
        <v>15.46</v>
      </c>
      <c r="H624" s="38" t="s">
        <v>829</v>
      </c>
      <c r="I624" s="38" t="s">
        <v>855</v>
      </c>
      <c r="J624" s="38" t="s">
        <v>856</v>
      </c>
      <c r="K624" s="38" t="s">
        <v>857</v>
      </c>
    </row>
    <row r="625" spans="1:11">
      <c r="A625" s="43" t="s">
        <v>1550</v>
      </c>
      <c r="B625" s="41" t="s">
        <v>419</v>
      </c>
      <c r="C625" s="41" t="s">
        <v>218</v>
      </c>
      <c r="D625" s="38" t="s">
        <v>420</v>
      </c>
      <c r="E625" s="88">
        <v>1.0684</v>
      </c>
      <c r="F625" s="86">
        <v>2.27</v>
      </c>
      <c r="H625" s="38" t="s">
        <v>829</v>
      </c>
      <c r="I625" s="38" t="s">
        <v>855</v>
      </c>
      <c r="J625" s="38" t="s">
        <v>856</v>
      </c>
      <c r="K625" s="38" t="s">
        <v>857</v>
      </c>
    </row>
    <row r="626" spans="1:11">
      <c r="A626" s="43" t="s">
        <v>1551</v>
      </c>
      <c r="B626" s="41" t="s">
        <v>419</v>
      </c>
      <c r="C626" s="41" t="s">
        <v>220</v>
      </c>
      <c r="D626" s="38" t="s">
        <v>420</v>
      </c>
      <c r="E626" s="88">
        <v>1.4826999999999999</v>
      </c>
      <c r="F626" s="86">
        <v>4.3600000000000003</v>
      </c>
      <c r="H626" s="38" t="s">
        <v>829</v>
      </c>
      <c r="I626" s="38" t="s">
        <v>855</v>
      </c>
      <c r="J626" s="38" t="s">
        <v>856</v>
      </c>
      <c r="K626" s="38" t="s">
        <v>857</v>
      </c>
    </row>
    <row r="627" spans="1:11">
      <c r="A627" s="43" t="s">
        <v>1552</v>
      </c>
      <c r="B627" s="41" t="s">
        <v>419</v>
      </c>
      <c r="C627" s="41" t="s">
        <v>221</v>
      </c>
      <c r="D627" s="38" t="s">
        <v>420</v>
      </c>
      <c r="E627" s="88">
        <v>2.1360000000000001</v>
      </c>
      <c r="F627" s="86">
        <v>7.88</v>
      </c>
      <c r="H627" s="38" t="s">
        <v>829</v>
      </c>
      <c r="I627" s="38" t="s">
        <v>855</v>
      </c>
      <c r="J627" s="38" t="s">
        <v>856</v>
      </c>
      <c r="K627" s="38" t="s">
        <v>857</v>
      </c>
    </row>
    <row r="628" spans="1:11">
      <c r="A628" s="43" t="s">
        <v>1553</v>
      </c>
      <c r="B628" s="41" t="s">
        <v>419</v>
      </c>
      <c r="C628" s="41" t="s">
        <v>222</v>
      </c>
      <c r="D628" s="38" t="s">
        <v>420</v>
      </c>
      <c r="E628" s="88">
        <v>3.4512</v>
      </c>
      <c r="F628" s="86">
        <v>13.81</v>
      </c>
      <c r="H628" s="38" t="s">
        <v>829</v>
      </c>
      <c r="I628" s="38" t="s">
        <v>855</v>
      </c>
      <c r="J628" s="38" t="s">
        <v>856</v>
      </c>
      <c r="K628" s="38" t="s">
        <v>857</v>
      </c>
    </row>
    <row r="629" spans="1:11">
      <c r="A629" s="43" t="s">
        <v>1554</v>
      </c>
      <c r="B629" s="41" t="s">
        <v>421</v>
      </c>
      <c r="C629" s="41" t="s">
        <v>218</v>
      </c>
      <c r="D629" s="38" t="s">
        <v>731</v>
      </c>
      <c r="E629" s="88">
        <v>1.5685</v>
      </c>
      <c r="F629" s="86">
        <v>2.9734999999999996</v>
      </c>
      <c r="H629" s="38" t="s">
        <v>829</v>
      </c>
      <c r="I629" s="38" t="s">
        <v>855</v>
      </c>
      <c r="J629" s="38" t="s">
        <v>2285</v>
      </c>
      <c r="K629" s="38" t="s">
        <v>2286</v>
      </c>
    </row>
    <row r="630" spans="1:11">
      <c r="A630" s="43" t="s">
        <v>1555</v>
      </c>
      <c r="B630" s="41" t="s">
        <v>421</v>
      </c>
      <c r="C630" s="41" t="s">
        <v>220</v>
      </c>
      <c r="D630" s="38" t="s">
        <v>731</v>
      </c>
      <c r="E630" s="88">
        <v>2.1307999999999998</v>
      </c>
      <c r="F630" s="86">
        <v>3.13</v>
      </c>
      <c r="H630" s="38" t="s">
        <v>829</v>
      </c>
      <c r="I630" s="38" t="s">
        <v>855</v>
      </c>
      <c r="J630" s="38" t="s">
        <v>2285</v>
      </c>
      <c r="K630" s="38" t="s">
        <v>2286</v>
      </c>
    </row>
    <row r="631" spans="1:11">
      <c r="A631" s="43" t="s">
        <v>1556</v>
      </c>
      <c r="B631" s="41" t="s">
        <v>421</v>
      </c>
      <c r="C631" s="41" t="s">
        <v>221</v>
      </c>
      <c r="D631" s="38" t="s">
        <v>731</v>
      </c>
      <c r="E631" s="88">
        <v>3.3342000000000001</v>
      </c>
      <c r="F631" s="86">
        <v>9.02</v>
      </c>
      <c r="H631" s="38" t="s">
        <v>829</v>
      </c>
      <c r="I631" s="38" t="s">
        <v>855</v>
      </c>
      <c r="J631" s="38" t="s">
        <v>2285</v>
      </c>
      <c r="K631" s="38" t="s">
        <v>2286</v>
      </c>
    </row>
    <row r="632" spans="1:11">
      <c r="A632" s="43" t="s">
        <v>1557</v>
      </c>
      <c r="B632" s="41" t="s">
        <v>421</v>
      </c>
      <c r="C632" s="41" t="s">
        <v>222</v>
      </c>
      <c r="D632" s="38" t="s">
        <v>731</v>
      </c>
      <c r="E632" s="88">
        <v>4.9047000000000001</v>
      </c>
      <c r="F632" s="86">
        <v>16.34</v>
      </c>
      <c r="H632" s="38" t="s">
        <v>829</v>
      </c>
      <c r="I632" s="38" t="s">
        <v>855</v>
      </c>
      <c r="J632" s="38" t="s">
        <v>2285</v>
      </c>
      <c r="K632" s="38" t="s">
        <v>2286</v>
      </c>
    </row>
    <row r="633" spans="1:11">
      <c r="A633" s="43" t="s">
        <v>1558</v>
      </c>
      <c r="B633" s="41" t="s">
        <v>422</v>
      </c>
      <c r="C633" s="41" t="s">
        <v>218</v>
      </c>
      <c r="D633" s="38" t="s">
        <v>423</v>
      </c>
      <c r="E633" s="88">
        <v>1.7224999999999999</v>
      </c>
      <c r="F633" s="86">
        <v>1.41</v>
      </c>
      <c r="H633" s="38" t="s">
        <v>829</v>
      </c>
      <c r="I633" s="38" t="s">
        <v>855</v>
      </c>
      <c r="J633" s="38" t="s">
        <v>856</v>
      </c>
      <c r="K633" s="38" t="s">
        <v>857</v>
      </c>
    </row>
    <row r="634" spans="1:11">
      <c r="A634" s="43" t="s">
        <v>1559</v>
      </c>
      <c r="B634" s="41" t="s">
        <v>422</v>
      </c>
      <c r="C634" s="41" t="s">
        <v>220</v>
      </c>
      <c r="D634" s="38" t="s">
        <v>423</v>
      </c>
      <c r="E634" s="88">
        <v>2.0001000000000002</v>
      </c>
      <c r="F634" s="86">
        <v>2.6</v>
      </c>
      <c r="H634" s="38" t="s">
        <v>829</v>
      </c>
      <c r="I634" s="38" t="s">
        <v>855</v>
      </c>
      <c r="J634" s="38" t="s">
        <v>856</v>
      </c>
      <c r="K634" s="38" t="s">
        <v>857</v>
      </c>
    </row>
    <row r="635" spans="1:11">
      <c r="A635" s="43" t="s">
        <v>1560</v>
      </c>
      <c r="B635" s="41" t="s">
        <v>422</v>
      </c>
      <c r="C635" s="41" t="s">
        <v>221</v>
      </c>
      <c r="D635" s="38" t="s">
        <v>423</v>
      </c>
      <c r="E635" s="88">
        <v>2.6278000000000001</v>
      </c>
      <c r="F635" s="86">
        <v>5.56</v>
      </c>
      <c r="H635" s="38" t="s">
        <v>829</v>
      </c>
      <c r="I635" s="38" t="s">
        <v>855</v>
      </c>
      <c r="J635" s="38" t="s">
        <v>856</v>
      </c>
      <c r="K635" s="38" t="s">
        <v>857</v>
      </c>
    </row>
    <row r="636" spans="1:11">
      <c r="A636" s="43" t="s">
        <v>1561</v>
      </c>
      <c r="B636" s="41" t="s">
        <v>422</v>
      </c>
      <c r="C636" s="41" t="s">
        <v>222</v>
      </c>
      <c r="D636" s="38" t="s">
        <v>423</v>
      </c>
      <c r="E636" s="88">
        <v>3.6309999999999998</v>
      </c>
      <c r="F636" s="86">
        <v>11.4</v>
      </c>
      <c r="H636" s="38" t="s">
        <v>829</v>
      </c>
      <c r="I636" s="38" t="s">
        <v>855</v>
      </c>
      <c r="J636" s="38" t="s">
        <v>856</v>
      </c>
      <c r="K636" s="38" t="s">
        <v>857</v>
      </c>
    </row>
    <row r="637" spans="1:11">
      <c r="A637" s="43" t="s">
        <v>1562</v>
      </c>
      <c r="B637" s="41" t="s">
        <v>424</v>
      </c>
      <c r="C637" s="41" t="s">
        <v>218</v>
      </c>
      <c r="D637" s="38" t="s">
        <v>425</v>
      </c>
      <c r="E637" s="88">
        <v>1.6503000000000001</v>
      </c>
      <c r="F637" s="86">
        <v>4.2</v>
      </c>
      <c r="H637" s="38" t="s">
        <v>829</v>
      </c>
      <c r="I637" s="38" t="s">
        <v>855</v>
      </c>
      <c r="J637" s="38" t="s">
        <v>856</v>
      </c>
      <c r="K637" s="38" t="s">
        <v>857</v>
      </c>
    </row>
    <row r="638" spans="1:11">
      <c r="A638" s="43" t="s">
        <v>1563</v>
      </c>
      <c r="B638" s="41" t="s">
        <v>424</v>
      </c>
      <c r="C638" s="41" t="s">
        <v>220</v>
      </c>
      <c r="D638" s="38" t="s">
        <v>425</v>
      </c>
      <c r="E638" s="88">
        <v>1.8948</v>
      </c>
      <c r="F638" s="86">
        <v>4.93</v>
      </c>
      <c r="H638" s="38" t="s">
        <v>829</v>
      </c>
      <c r="I638" s="38" t="s">
        <v>855</v>
      </c>
      <c r="J638" s="38" t="s">
        <v>856</v>
      </c>
      <c r="K638" s="38" t="s">
        <v>857</v>
      </c>
    </row>
    <row r="639" spans="1:11">
      <c r="A639" s="43" t="s">
        <v>1564</v>
      </c>
      <c r="B639" s="41" t="s">
        <v>424</v>
      </c>
      <c r="C639" s="41" t="s">
        <v>221</v>
      </c>
      <c r="D639" s="38" t="s">
        <v>425</v>
      </c>
      <c r="E639" s="88">
        <v>2.4882</v>
      </c>
      <c r="F639" s="86">
        <v>7.47</v>
      </c>
      <c r="H639" s="38" t="s">
        <v>829</v>
      </c>
      <c r="I639" s="38" t="s">
        <v>855</v>
      </c>
      <c r="J639" s="38" t="s">
        <v>856</v>
      </c>
      <c r="K639" s="38" t="s">
        <v>857</v>
      </c>
    </row>
    <row r="640" spans="1:11">
      <c r="A640" s="43" t="s">
        <v>1565</v>
      </c>
      <c r="B640" s="41" t="s">
        <v>424</v>
      </c>
      <c r="C640" s="41" t="s">
        <v>222</v>
      </c>
      <c r="D640" s="38" t="s">
        <v>425</v>
      </c>
      <c r="E640" s="88">
        <v>3.5647000000000002</v>
      </c>
      <c r="F640" s="86">
        <v>12.21</v>
      </c>
      <c r="H640" s="38" t="s">
        <v>829</v>
      </c>
      <c r="I640" s="38" t="s">
        <v>855</v>
      </c>
      <c r="J640" s="38" t="s">
        <v>856</v>
      </c>
      <c r="K640" s="38" t="s">
        <v>857</v>
      </c>
    </row>
    <row r="641" spans="1:11">
      <c r="A641" s="43" t="s">
        <v>1566</v>
      </c>
      <c r="B641" s="41" t="s">
        <v>426</v>
      </c>
      <c r="C641" s="41" t="s">
        <v>218</v>
      </c>
      <c r="D641" s="38" t="s">
        <v>427</v>
      </c>
      <c r="E641" s="88">
        <v>1.4220999999999999</v>
      </c>
      <c r="F641" s="86">
        <v>1.64</v>
      </c>
      <c r="H641" s="38" t="s">
        <v>829</v>
      </c>
      <c r="I641" s="38" t="s">
        <v>855</v>
      </c>
      <c r="J641" s="38" t="s">
        <v>856</v>
      </c>
      <c r="K641" s="38" t="s">
        <v>857</v>
      </c>
    </row>
    <row r="642" spans="1:11">
      <c r="A642" s="43" t="s">
        <v>1567</v>
      </c>
      <c r="B642" s="41" t="s">
        <v>426</v>
      </c>
      <c r="C642" s="41" t="s">
        <v>220</v>
      </c>
      <c r="D642" s="38" t="s">
        <v>427</v>
      </c>
      <c r="E642" s="88">
        <v>1.6211</v>
      </c>
      <c r="F642" s="86">
        <v>2.48</v>
      </c>
      <c r="H642" s="38" t="s">
        <v>829</v>
      </c>
      <c r="I642" s="38" t="s">
        <v>855</v>
      </c>
      <c r="J642" s="38" t="s">
        <v>856</v>
      </c>
      <c r="K642" s="38" t="s">
        <v>857</v>
      </c>
    </row>
    <row r="643" spans="1:11">
      <c r="A643" s="43" t="s">
        <v>1568</v>
      </c>
      <c r="B643" s="41" t="s">
        <v>426</v>
      </c>
      <c r="C643" s="41" t="s">
        <v>221</v>
      </c>
      <c r="D643" s="38" t="s">
        <v>427</v>
      </c>
      <c r="E643" s="88">
        <v>2.2783000000000002</v>
      </c>
      <c r="F643" s="86">
        <v>5.4</v>
      </c>
      <c r="H643" s="38" t="s">
        <v>829</v>
      </c>
      <c r="I643" s="38" t="s">
        <v>855</v>
      </c>
      <c r="J643" s="38" t="s">
        <v>856</v>
      </c>
      <c r="K643" s="38" t="s">
        <v>857</v>
      </c>
    </row>
    <row r="644" spans="1:11">
      <c r="A644" s="43" t="s">
        <v>1569</v>
      </c>
      <c r="B644" s="41" t="s">
        <v>426</v>
      </c>
      <c r="C644" s="41" t="s">
        <v>222</v>
      </c>
      <c r="D644" s="38" t="s">
        <v>427</v>
      </c>
      <c r="E644" s="88">
        <v>3.4838</v>
      </c>
      <c r="F644" s="86">
        <v>10.210000000000001</v>
      </c>
      <c r="H644" s="38" t="s">
        <v>829</v>
      </c>
      <c r="I644" s="38" t="s">
        <v>855</v>
      </c>
      <c r="J644" s="38" t="s">
        <v>856</v>
      </c>
      <c r="K644" s="38" t="s">
        <v>857</v>
      </c>
    </row>
    <row r="645" spans="1:11">
      <c r="A645" s="43" t="s">
        <v>1570</v>
      </c>
      <c r="B645" s="41" t="s">
        <v>428</v>
      </c>
      <c r="C645" s="41" t="s">
        <v>218</v>
      </c>
      <c r="D645" s="38" t="s">
        <v>429</v>
      </c>
      <c r="E645" s="88">
        <v>2.0373000000000001</v>
      </c>
      <c r="F645" s="86">
        <v>2.19</v>
      </c>
      <c r="H645" s="38" t="s">
        <v>829</v>
      </c>
      <c r="I645" s="38" t="s">
        <v>855</v>
      </c>
      <c r="J645" s="38" t="s">
        <v>856</v>
      </c>
      <c r="K645" s="38" t="s">
        <v>857</v>
      </c>
    </row>
    <row r="646" spans="1:11">
      <c r="A646" s="43" t="s">
        <v>1571</v>
      </c>
      <c r="B646" s="41" t="s">
        <v>428</v>
      </c>
      <c r="C646" s="41" t="s">
        <v>220</v>
      </c>
      <c r="D646" s="38" t="s">
        <v>429</v>
      </c>
      <c r="E646" s="88">
        <v>2.4224999999999999</v>
      </c>
      <c r="F646" s="86">
        <v>4.05</v>
      </c>
      <c r="H646" s="38" t="s">
        <v>829</v>
      </c>
      <c r="I646" s="38" t="s">
        <v>855</v>
      </c>
      <c r="J646" s="38" t="s">
        <v>856</v>
      </c>
      <c r="K646" s="38" t="s">
        <v>857</v>
      </c>
    </row>
    <row r="647" spans="1:11">
      <c r="A647" s="43" t="s">
        <v>1572</v>
      </c>
      <c r="B647" s="41" t="s">
        <v>428</v>
      </c>
      <c r="C647" s="41" t="s">
        <v>221</v>
      </c>
      <c r="D647" s="38" t="s">
        <v>429</v>
      </c>
      <c r="E647" s="88">
        <v>2.9944000000000002</v>
      </c>
      <c r="F647" s="86">
        <v>7.9</v>
      </c>
      <c r="H647" s="38" t="s">
        <v>829</v>
      </c>
      <c r="I647" s="38" t="s">
        <v>855</v>
      </c>
      <c r="J647" s="38" t="s">
        <v>856</v>
      </c>
      <c r="K647" s="38" t="s">
        <v>857</v>
      </c>
    </row>
    <row r="648" spans="1:11">
      <c r="A648" s="43" t="s">
        <v>1573</v>
      </c>
      <c r="B648" s="41" t="s">
        <v>428</v>
      </c>
      <c r="C648" s="41" t="s">
        <v>222</v>
      </c>
      <c r="D648" s="38" t="s">
        <v>429</v>
      </c>
      <c r="E648" s="88">
        <v>3.8797999999999999</v>
      </c>
      <c r="F648" s="86">
        <v>11.34</v>
      </c>
      <c r="H648" s="38" t="s">
        <v>829</v>
      </c>
      <c r="I648" s="38" t="s">
        <v>855</v>
      </c>
      <c r="J648" s="38" t="s">
        <v>856</v>
      </c>
      <c r="K648" s="38" t="s">
        <v>857</v>
      </c>
    </row>
    <row r="649" spans="1:11">
      <c r="A649" s="43" t="s">
        <v>1574</v>
      </c>
      <c r="B649" s="41" t="s">
        <v>430</v>
      </c>
      <c r="C649" s="41" t="s">
        <v>218</v>
      </c>
      <c r="D649" s="38" t="s">
        <v>431</v>
      </c>
      <c r="E649" s="88">
        <v>1.3989</v>
      </c>
      <c r="F649" s="86">
        <v>1.67</v>
      </c>
      <c r="H649" s="38" t="s">
        <v>829</v>
      </c>
      <c r="I649" s="38" t="s">
        <v>855</v>
      </c>
      <c r="J649" s="38" t="s">
        <v>856</v>
      </c>
      <c r="K649" s="38" t="s">
        <v>857</v>
      </c>
    </row>
    <row r="650" spans="1:11">
      <c r="A650" s="43" t="s">
        <v>1575</v>
      </c>
      <c r="B650" s="41" t="s">
        <v>430</v>
      </c>
      <c r="C650" s="41" t="s">
        <v>220</v>
      </c>
      <c r="D650" s="38" t="s">
        <v>431</v>
      </c>
      <c r="E650" s="88">
        <v>1.5119</v>
      </c>
      <c r="F650" s="86">
        <v>2.3199999999999998</v>
      </c>
      <c r="H650" s="38" t="s">
        <v>829</v>
      </c>
      <c r="I650" s="38" t="s">
        <v>855</v>
      </c>
      <c r="J650" s="38" t="s">
        <v>856</v>
      </c>
      <c r="K650" s="38" t="s">
        <v>857</v>
      </c>
    </row>
    <row r="651" spans="1:11">
      <c r="A651" s="43" t="s">
        <v>1576</v>
      </c>
      <c r="B651" s="41" t="s">
        <v>430</v>
      </c>
      <c r="C651" s="41" t="s">
        <v>221</v>
      </c>
      <c r="D651" s="38" t="s">
        <v>431</v>
      </c>
      <c r="E651" s="88">
        <v>2.1267</v>
      </c>
      <c r="F651" s="86">
        <v>3.36</v>
      </c>
      <c r="H651" s="38" t="s">
        <v>829</v>
      </c>
      <c r="I651" s="38" t="s">
        <v>855</v>
      </c>
      <c r="J651" s="38" t="s">
        <v>856</v>
      </c>
      <c r="K651" s="38" t="s">
        <v>857</v>
      </c>
    </row>
    <row r="652" spans="1:11">
      <c r="A652" s="43" t="s">
        <v>1577</v>
      </c>
      <c r="B652" s="41" t="s">
        <v>430</v>
      </c>
      <c r="C652" s="41" t="s">
        <v>222</v>
      </c>
      <c r="D652" s="38" t="s">
        <v>431</v>
      </c>
      <c r="E652" s="88">
        <v>3.1937000000000002</v>
      </c>
      <c r="F652" s="86">
        <v>9.4</v>
      </c>
      <c r="H652" s="38" t="s">
        <v>829</v>
      </c>
      <c r="I652" s="38" t="s">
        <v>855</v>
      </c>
      <c r="J652" s="38" t="s">
        <v>856</v>
      </c>
      <c r="K652" s="38" t="s">
        <v>857</v>
      </c>
    </row>
    <row r="653" spans="1:11">
      <c r="A653" s="43" t="s">
        <v>1578</v>
      </c>
      <c r="B653" s="41" t="s">
        <v>432</v>
      </c>
      <c r="C653" s="41" t="s">
        <v>218</v>
      </c>
      <c r="D653" s="38" t="s">
        <v>163</v>
      </c>
      <c r="E653" s="88">
        <v>0.48270000000000002</v>
      </c>
      <c r="F653" s="86">
        <v>3.23</v>
      </c>
      <c r="H653" s="38" t="s">
        <v>829</v>
      </c>
      <c r="I653" s="38" t="s">
        <v>855</v>
      </c>
      <c r="J653" s="38" t="s">
        <v>856</v>
      </c>
      <c r="K653" s="38" t="s">
        <v>857</v>
      </c>
    </row>
    <row r="654" spans="1:11">
      <c r="A654" s="43" t="s">
        <v>1579</v>
      </c>
      <c r="B654" s="41" t="s">
        <v>432</v>
      </c>
      <c r="C654" s="41" t="s">
        <v>220</v>
      </c>
      <c r="D654" s="38" t="s">
        <v>163</v>
      </c>
      <c r="E654" s="88">
        <v>0.62680000000000002</v>
      </c>
      <c r="F654" s="86">
        <v>4.2699999999999996</v>
      </c>
      <c r="H654" s="38" t="s">
        <v>829</v>
      </c>
      <c r="I654" s="38" t="s">
        <v>855</v>
      </c>
      <c r="J654" s="38" t="s">
        <v>856</v>
      </c>
      <c r="K654" s="38" t="s">
        <v>857</v>
      </c>
    </row>
    <row r="655" spans="1:11">
      <c r="A655" s="43" t="s">
        <v>1580</v>
      </c>
      <c r="B655" s="41" t="s">
        <v>432</v>
      </c>
      <c r="C655" s="41" t="s">
        <v>221</v>
      </c>
      <c r="D655" s="38" t="s">
        <v>163</v>
      </c>
      <c r="E655" s="88">
        <v>0.89229999999999998</v>
      </c>
      <c r="F655" s="86">
        <v>5.85</v>
      </c>
      <c r="H655" s="38" t="s">
        <v>829</v>
      </c>
      <c r="I655" s="38" t="s">
        <v>855</v>
      </c>
      <c r="J655" s="38" t="s">
        <v>856</v>
      </c>
      <c r="K655" s="38" t="s">
        <v>857</v>
      </c>
    </row>
    <row r="656" spans="1:11">
      <c r="A656" s="43" t="s">
        <v>1581</v>
      </c>
      <c r="B656" s="41" t="s">
        <v>432</v>
      </c>
      <c r="C656" s="41" t="s">
        <v>222</v>
      </c>
      <c r="D656" s="38" t="s">
        <v>163</v>
      </c>
      <c r="E656" s="88">
        <v>1.3443000000000001</v>
      </c>
      <c r="F656" s="86">
        <v>7.53</v>
      </c>
      <c r="H656" s="38" t="s">
        <v>829</v>
      </c>
      <c r="I656" s="38" t="s">
        <v>855</v>
      </c>
      <c r="J656" s="38" t="s">
        <v>856</v>
      </c>
      <c r="K656" s="38" t="s">
        <v>857</v>
      </c>
    </row>
    <row r="657" spans="1:11">
      <c r="A657" s="43" t="s">
        <v>1582</v>
      </c>
      <c r="B657" s="41" t="s">
        <v>433</v>
      </c>
      <c r="C657" s="41" t="s">
        <v>218</v>
      </c>
      <c r="D657" s="38" t="s">
        <v>164</v>
      </c>
      <c r="E657" s="88">
        <v>0.51300000000000001</v>
      </c>
      <c r="F657" s="86">
        <v>3.07</v>
      </c>
      <c r="H657" s="38" t="s">
        <v>829</v>
      </c>
      <c r="I657" s="38" t="s">
        <v>855</v>
      </c>
      <c r="J657" s="38" t="s">
        <v>856</v>
      </c>
      <c r="K657" s="38" t="s">
        <v>857</v>
      </c>
    </row>
    <row r="658" spans="1:11">
      <c r="A658" s="43" t="s">
        <v>1583</v>
      </c>
      <c r="B658" s="41" t="s">
        <v>433</v>
      </c>
      <c r="C658" s="41" t="s">
        <v>220</v>
      </c>
      <c r="D658" s="38" t="s">
        <v>164</v>
      </c>
      <c r="E658" s="88">
        <v>0.65239999999999998</v>
      </c>
      <c r="F658" s="86">
        <v>3.9</v>
      </c>
      <c r="H658" s="38" t="s">
        <v>829</v>
      </c>
      <c r="I658" s="38" t="s">
        <v>855</v>
      </c>
      <c r="J658" s="38" t="s">
        <v>856</v>
      </c>
      <c r="K658" s="38" t="s">
        <v>857</v>
      </c>
    </row>
    <row r="659" spans="1:11">
      <c r="A659" s="43" t="s">
        <v>1584</v>
      </c>
      <c r="B659" s="41" t="s">
        <v>433</v>
      </c>
      <c r="C659" s="41" t="s">
        <v>221</v>
      </c>
      <c r="D659" s="38" t="s">
        <v>164</v>
      </c>
      <c r="E659" s="88">
        <v>0.97350000000000003</v>
      </c>
      <c r="F659" s="86">
        <v>5.91</v>
      </c>
      <c r="H659" s="38" t="s">
        <v>829</v>
      </c>
      <c r="I659" s="38" t="s">
        <v>855</v>
      </c>
      <c r="J659" s="38" t="s">
        <v>856</v>
      </c>
      <c r="K659" s="38" t="s">
        <v>857</v>
      </c>
    </row>
    <row r="660" spans="1:11">
      <c r="A660" s="43" t="s">
        <v>1585</v>
      </c>
      <c r="B660" s="41" t="s">
        <v>433</v>
      </c>
      <c r="C660" s="41" t="s">
        <v>222</v>
      </c>
      <c r="D660" s="38" t="s">
        <v>164</v>
      </c>
      <c r="E660" s="88">
        <v>1.8234999999999999</v>
      </c>
      <c r="F660" s="86">
        <v>10.26</v>
      </c>
      <c r="H660" s="38" t="s">
        <v>829</v>
      </c>
      <c r="I660" s="38" t="s">
        <v>855</v>
      </c>
      <c r="J660" s="38" t="s">
        <v>856</v>
      </c>
      <c r="K660" s="38" t="s">
        <v>857</v>
      </c>
    </row>
    <row r="661" spans="1:11">
      <c r="A661" s="43" t="s">
        <v>1586</v>
      </c>
      <c r="B661" s="41" t="s">
        <v>434</v>
      </c>
      <c r="C661" s="41" t="s">
        <v>218</v>
      </c>
      <c r="D661" s="38" t="s">
        <v>435</v>
      </c>
      <c r="E661" s="88">
        <v>0.50560000000000005</v>
      </c>
      <c r="F661" s="86">
        <v>2.63</v>
      </c>
      <c r="H661" s="38" t="s">
        <v>829</v>
      </c>
      <c r="I661" s="38" t="s">
        <v>855</v>
      </c>
      <c r="J661" s="38" t="s">
        <v>856</v>
      </c>
      <c r="K661" s="38" t="s">
        <v>857</v>
      </c>
    </row>
    <row r="662" spans="1:11">
      <c r="A662" s="43" t="s">
        <v>1587</v>
      </c>
      <c r="B662" s="41" t="s">
        <v>434</v>
      </c>
      <c r="C662" s="41" t="s">
        <v>220</v>
      </c>
      <c r="D662" s="38" t="s">
        <v>435</v>
      </c>
      <c r="E662" s="88">
        <v>0.68610000000000004</v>
      </c>
      <c r="F662" s="86">
        <v>3.64</v>
      </c>
      <c r="H662" s="38" t="s">
        <v>829</v>
      </c>
      <c r="I662" s="38" t="s">
        <v>855</v>
      </c>
      <c r="J662" s="38" t="s">
        <v>856</v>
      </c>
      <c r="K662" s="38" t="s">
        <v>857</v>
      </c>
    </row>
    <row r="663" spans="1:11">
      <c r="A663" s="43" t="s">
        <v>1588</v>
      </c>
      <c r="B663" s="41" t="s">
        <v>434</v>
      </c>
      <c r="C663" s="41" t="s">
        <v>221</v>
      </c>
      <c r="D663" s="38" t="s">
        <v>435</v>
      </c>
      <c r="E663" s="88">
        <v>0.99439999999999995</v>
      </c>
      <c r="F663" s="86">
        <v>5.57</v>
      </c>
      <c r="H663" s="38" t="s">
        <v>829</v>
      </c>
      <c r="I663" s="38" t="s">
        <v>855</v>
      </c>
      <c r="J663" s="38" t="s">
        <v>856</v>
      </c>
      <c r="K663" s="38" t="s">
        <v>857</v>
      </c>
    </row>
    <row r="664" spans="1:11">
      <c r="A664" s="43" t="s">
        <v>1589</v>
      </c>
      <c r="B664" s="41" t="s">
        <v>434</v>
      </c>
      <c r="C664" s="41" t="s">
        <v>222</v>
      </c>
      <c r="D664" s="38" t="s">
        <v>435</v>
      </c>
      <c r="E664" s="88">
        <v>1.8394999999999999</v>
      </c>
      <c r="F664" s="86">
        <v>10.79</v>
      </c>
      <c r="H664" s="38" t="s">
        <v>829</v>
      </c>
      <c r="I664" s="38" t="s">
        <v>855</v>
      </c>
      <c r="J664" s="38" t="s">
        <v>856</v>
      </c>
      <c r="K664" s="38" t="s">
        <v>857</v>
      </c>
    </row>
    <row r="665" spans="1:11">
      <c r="A665" s="43" t="s">
        <v>1590</v>
      </c>
      <c r="B665" s="41" t="s">
        <v>436</v>
      </c>
      <c r="C665" s="41" t="s">
        <v>218</v>
      </c>
      <c r="D665" s="38" t="s">
        <v>437</v>
      </c>
      <c r="E665" s="88">
        <v>0.75560000000000005</v>
      </c>
      <c r="F665" s="86">
        <v>3.31</v>
      </c>
      <c r="H665" s="38" t="s">
        <v>829</v>
      </c>
      <c r="I665" s="38" t="s">
        <v>855</v>
      </c>
      <c r="J665" s="38" t="s">
        <v>833</v>
      </c>
      <c r="K665" s="38" t="s">
        <v>834</v>
      </c>
    </row>
    <row r="666" spans="1:11">
      <c r="A666" s="43" t="s">
        <v>1591</v>
      </c>
      <c r="B666" s="41" t="s">
        <v>436</v>
      </c>
      <c r="C666" s="41" t="s">
        <v>220</v>
      </c>
      <c r="D666" s="38" t="s">
        <v>437</v>
      </c>
      <c r="E666" s="88">
        <v>0.90369999999999995</v>
      </c>
      <c r="F666" s="86">
        <v>4.71</v>
      </c>
      <c r="H666" s="38" t="s">
        <v>829</v>
      </c>
      <c r="I666" s="38" t="s">
        <v>855</v>
      </c>
      <c r="J666" s="38" t="s">
        <v>833</v>
      </c>
      <c r="K666" s="38" t="s">
        <v>834</v>
      </c>
    </row>
    <row r="667" spans="1:11">
      <c r="A667" s="43" t="s">
        <v>1592</v>
      </c>
      <c r="B667" s="41" t="s">
        <v>436</v>
      </c>
      <c r="C667" s="41" t="s">
        <v>221</v>
      </c>
      <c r="D667" s="38" t="s">
        <v>437</v>
      </c>
      <c r="E667" s="88">
        <v>1.3606</v>
      </c>
      <c r="F667" s="86">
        <v>7.84</v>
      </c>
      <c r="H667" s="38" t="s">
        <v>829</v>
      </c>
      <c r="I667" s="38" t="s">
        <v>855</v>
      </c>
      <c r="J667" s="38" t="s">
        <v>833</v>
      </c>
      <c r="K667" s="38" t="s">
        <v>834</v>
      </c>
    </row>
    <row r="668" spans="1:11">
      <c r="A668" s="43" t="s">
        <v>1593</v>
      </c>
      <c r="B668" s="41" t="s">
        <v>436</v>
      </c>
      <c r="C668" s="41" t="s">
        <v>222</v>
      </c>
      <c r="D668" s="38" t="s">
        <v>437</v>
      </c>
      <c r="E668" s="88">
        <v>2.1817000000000002</v>
      </c>
      <c r="F668" s="86">
        <v>12.5</v>
      </c>
      <c r="H668" s="38" t="s">
        <v>829</v>
      </c>
      <c r="I668" s="38" t="s">
        <v>855</v>
      </c>
      <c r="J668" s="38" t="s">
        <v>833</v>
      </c>
      <c r="K668" s="38" t="s">
        <v>834</v>
      </c>
    </row>
    <row r="669" spans="1:11">
      <c r="A669" s="43" t="s">
        <v>1594</v>
      </c>
      <c r="B669" s="41" t="s">
        <v>438</v>
      </c>
      <c r="C669" s="41" t="s">
        <v>218</v>
      </c>
      <c r="D669" s="38" t="s">
        <v>439</v>
      </c>
      <c r="E669" s="88">
        <v>0.63090000000000002</v>
      </c>
      <c r="F669" s="86">
        <v>3.87</v>
      </c>
      <c r="H669" s="38" t="s">
        <v>829</v>
      </c>
      <c r="I669" s="38" t="s">
        <v>855</v>
      </c>
      <c r="J669" s="38" t="s">
        <v>824</v>
      </c>
      <c r="K669" s="38" t="s">
        <v>825</v>
      </c>
    </row>
    <row r="670" spans="1:11">
      <c r="A670" s="43" t="s">
        <v>1595</v>
      </c>
      <c r="B670" s="41" t="s">
        <v>438</v>
      </c>
      <c r="C670" s="41" t="s">
        <v>220</v>
      </c>
      <c r="D670" s="38" t="s">
        <v>439</v>
      </c>
      <c r="E670" s="88">
        <v>0.86660000000000004</v>
      </c>
      <c r="F670" s="86">
        <v>5.81</v>
      </c>
      <c r="H670" s="38" t="s">
        <v>829</v>
      </c>
      <c r="I670" s="38" t="s">
        <v>855</v>
      </c>
      <c r="J670" s="38" t="s">
        <v>824</v>
      </c>
      <c r="K670" s="38" t="s">
        <v>825</v>
      </c>
    </row>
    <row r="671" spans="1:11">
      <c r="A671" s="43" t="s">
        <v>1596</v>
      </c>
      <c r="B671" s="41" t="s">
        <v>438</v>
      </c>
      <c r="C671" s="41" t="s">
        <v>221</v>
      </c>
      <c r="D671" s="38" t="s">
        <v>439</v>
      </c>
      <c r="E671" s="88">
        <v>1.2790999999999999</v>
      </c>
      <c r="F671" s="86">
        <v>8.68</v>
      </c>
      <c r="H671" s="38" t="s">
        <v>829</v>
      </c>
      <c r="I671" s="38" t="s">
        <v>855</v>
      </c>
      <c r="J671" s="38" t="s">
        <v>824</v>
      </c>
      <c r="K671" s="38" t="s">
        <v>825</v>
      </c>
    </row>
    <row r="672" spans="1:11">
      <c r="A672" s="43" t="s">
        <v>1597</v>
      </c>
      <c r="B672" s="41" t="s">
        <v>438</v>
      </c>
      <c r="C672" s="41" t="s">
        <v>222</v>
      </c>
      <c r="D672" s="38" t="s">
        <v>439</v>
      </c>
      <c r="E672" s="88">
        <v>2.0472999999999999</v>
      </c>
      <c r="F672" s="86">
        <v>13.76</v>
      </c>
      <c r="H672" s="38" t="s">
        <v>829</v>
      </c>
      <c r="I672" s="38" t="s">
        <v>855</v>
      </c>
      <c r="J672" s="38" t="s">
        <v>824</v>
      </c>
      <c r="K672" s="38" t="s">
        <v>825</v>
      </c>
    </row>
    <row r="673" spans="1:11">
      <c r="A673" s="43" t="s">
        <v>1598</v>
      </c>
      <c r="B673" s="41" t="s">
        <v>440</v>
      </c>
      <c r="C673" s="41" t="s">
        <v>218</v>
      </c>
      <c r="D673" s="38" t="s">
        <v>165</v>
      </c>
      <c r="E673" s="88">
        <v>0.62270000000000003</v>
      </c>
      <c r="F673" s="86">
        <v>3.24</v>
      </c>
      <c r="H673" s="38" t="s">
        <v>829</v>
      </c>
      <c r="I673" s="38" t="s">
        <v>855</v>
      </c>
      <c r="J673" s="38" t="s">
        <v>824</v>
      </c>
      <c r="K673" s="38" t="s">
        <v>825</v>
      </c>
    </row>
    <row r="674" spans="1:11">
      <c r="A674" s="43" t="s">
        <v>1599</v>
      </c>
      <c r="B674" s="41" t="s">
        <v>440</v>
      </c>
      <c r="C674" s="41" t="s">
        <v>220</v>
      </c>
      <c r="D674" s="38" t="s">
        <v>165</v>
      </c>
      <c r="E674" s="88">
        <v>0.84470000000000001</v>
      </c>
      <c r="F674" s="86">
        <v>4.18</v>
      </c>
      <c r="H674" s="38" t="s">
        <v>829</v>
      </c>
      <c r="I674" s="38" t="s">
        <v>855</v>
      </c>
      <c r="J674" s="38" t="s">
        <v>824</v>
      </c>
      <c r="K674" s="38" t="s">
        <v>825</v>
      </c>
    </row>
    <row r="675" spans="1:11">
      <c r="A675" s="43" t="s">
        <v>1600</v>
      </c>
      <c r="B675" s="41" t="s">
        <v>440</v>
      </c>
      <c r="C675" s="41" t="s">
        <v>221</v>
      </c>
      <c r="D675" s="38" t="s">
        <v>165</v>
      </c>
      <c r="E675" s="88">
        <v>1.3183</v>
      </c>
      <c r="F675" s="86">
        <v>6.52</v>
      </c>
      <c r="H675" s="38" t="s">
        <v>829</v>
      </c>
      <c r="I675" s="38" t="s">
        <v>855</v>
      </c>
      <c r="J675" s="38" t="s">
        <v>824</v>
      </c>
      <c r="K675" s="38" t="s">
        <v>825</v>
      </c>
    </row>
    <row r="676" spans="1:11">
      <c r="A676" s="43" t="s">
        <v>1601</v>
      </c>
      <c r="B676" s="41" t="s">
        <v>440</v>
      </c>
      <c r="C676" s="41" t="s">
        <v>222</v>
      </c>
      <c r="D676" s="38" t="s">
        <v>165</v>
      </c>
      <c r="E676" s="88">
        <v>2.6093000000000002</v>
      </c>
      <c r="F676" s="86">
        <v>12.45</v>
      </c>
      <c r="H676" s="38" t="s">
        <v>829</v>
      </c>
      <c r="I676" s="38" t="s">
        <v>855</v>
      </c>
      <c r="J676" s="38" t="s">
        <v>824</v>
      </c>
      <c r="K676" s="38" t="s">
        <v>825</v>
      </c>
    </row>
    <row r="677" spans="1:11">
      <c r="A677" s="43" t="s">
        <v>1602</v>
      </c>
      <c r="B677" s="41" t="s">
        <v>441</v>
      </c>
      <c r="C677" s="41" t="s">
        <v>218</v>
      </c>
      <c r="D677" s="38" t="s">
        <v>442</v>
      </c>
      <c r="E677" s="88">
        <v>0.58509999999999995</v>
      </c>
      <c r="F677" s="86">
        <v>3</v>
      </c>
      <c r="H677" s="38" t="s">
        <v>829</v>
      </c>
      <c r="I677" s="38" t="s">
        <v>855</v>
      </c>
      <c r="J677" s="38" t="s">
        <v>856</v>
      </c>
      <c r="K677" s="38" t="s">
        <v>857</v>
      </c>
    </row>
    <row r="678" spans="1:11">
      <c r="A678" s="43" t="s">
        <v>1603</v>
      </c>
      <c r="B678" s="41" t="s">
        <v>441</v>
      </c>
      <c r="C678" s="41" t="s">
        <v>220</v>
      </c>
      <c r="D678" s="38" t="s">
        <v>442</v>
      </c>
      <c r="E678" s="88">
        <v>0.77929999999999999</v>
      </c>
      <c r="F678" s="86">
        <v>4.12</v>
      </c>
      <c r="H678" s="38" t="s">
        <v>829</v>
      </c>
      <c r="I678" s="38" t="s">
        <v>855</v>
      </c>
      <c r="J678" s="38" t="s">
        <v>856</v>
      </c>
      <c r="K678" s="38" t="s">
        <v>857</v>
      </c>
    </row>
    <row r="679" spans="1:11">
      <c r="A679" s="43" t="s">
        <v>1604</v>
      </c>
      <c r="B679" s="41" t="s">
        <v>441</v>
      </c>
      <c r="C679" s="41" t="s">
        <v>221</v>
      </c>
      <c r="D679" s="38" t="s">
        <v>442</v>
      </c>
      <c r="E679" s="88">
        <v>1.1205000000000001</v>
      </c>
      <c r="F679" s="86">
        <v>6.3</v>
      </c>
      <c r="H679" s="38" t="s">
        <v>829</v>
      </c>
      <c r="I679" s="38" t="s">
        <v>855</v>
      </c>
      <c r="J679" s="38" t="s">
        <v>856</v>
      </c>
      <c r="K679" s="38" t="s">
        <v>857</v>
      </c>
    </row>
    <row r="680" spans="1:11">
      <c r="A680" s="43" t="s">
        <v>1605</v>
      </c>
      <c r="B680" s="41" t="s">
        <v>441</v>
      </c>
      <c r="C680" s="41" t="s">
        <v>222</v>
      </c>
      <c r="D680" s="38" t="s">
        <v>442</v>
      </c>
      <c r="E680" s="88">
        <v>1.9157</v>
      </c>
      <c r="F680" s="86">
        <v>10.64</v>
      </c>
      <c r="H680" s="38" t="s">
        <v>829</v>
      </c>
      <c r="I680" s="38" t="s">
        <v>855</v>
      </c>
      <c r="J680" s="38" t="s">
        <v>856</v>
      </c>
      <c r="K680" s="38" t="s">
        <v>857</v>
      </c>
    </row>
    <row r="681" spans="1:11">
      <c r="A681" s="43" t="s">
        <v>1606</v>
      </c>
      <c r="B681" s="41" t="s">
        <v>443</v>
      </c>
      <c r="C681" s="41" t="s">
        <v>218</v>
      </c>
      <c r="D681" s="38" t="s">
        <v>444</v>
      </c>
      <c r="E681" s="88">
        <v>0.54069999999999996</v>
      </c>
      <c r="F681" s="86">
        <v>3.21</v>
      </c>
      <c r="H681" s="38" t="s">
        <v>829</v>
      </c>
      <c r="I681" s="38" t="s">
        <v>855</v>
      </c>
      <c r="J681" s="38" t="s">
        <v>856</v>
      </c>
      <c r="K681" s="38" t="s">
        <v>857</v>
      </c>
    </row>
    <row r="682" spans="1:11">
      <c r="A682" s="43" t="s">
        <v>1607</v>
      </c>
      <c r="B682" s="41" t="s">
        <v>443</v>
      </c>
      <c r="C682" s="41" t="s">
        <v>220</v>
      </c>
      <c r="D682" s="38" t="s">
        <v>444</v>
      </c>
      <c r="E682" s="88">
        <v>0.75370000000000004</v>
      </c>
      <c r="F682" s="86">
        <v>4.84</v>
      </c>
      <c r="H682" s="38" t="s">
        <v>829</v>
      </c>
      <c r="I682" s="38" t="s">
        <v>855</v>
      </c>
      <c r="J682" s="38" t="s">
        <v>856</v>
      </c>
      <c r="K682" s="38" t="s">
        <v>857</v>
      </c>
    </row>
    <row r="683" spans="1:11">
      <c r="A683" s="43" t="s">
        <v>1608</v>
      </c>
      <c r="B683" s="41" t="s">
        <v>443</v>
      </c>
      <c r="C683" s="41" t="s">
        <v>221</v>
      </c>
      <c r="D683" s="38" t="s">
        <v>444</v>
      </c>
      <c r="E683" s="88">
        <v>1.1100000000000001</v>
      </c>
      <c r="F683" s="86">
        <v>7.15</v>
      </c>
      <c r="H683" s="38" t="s">
        <v>829</v>
      </c>
      <c r="I683" s="38" t="s">
        <v>855</v>
      </c>
      <c r="J683" s="38" t="s">
        <v>856</v>
      </c>
      <c r="K683" s="38" t="s">
        <v>857</v>
      </c>
    </row>
    <row r="684" spans="1:11">
      <c r="A684" s="43" t="s">
        <v>1609</v>
      </c>
      <c r="B684" s="41" t="s">
        <v>443</v>
      </c>
      <c r="C684" s="41" t="s">
        <v>222</v>
      </c>
      <c r="D684" s="38" t="s">
        <v>444</v>
      </c>
      <c r="E684" s="88">
        <v>1.9139999999999999</v>
      </c>
      <c r="F684" s="86">
        <v>10.95</v>
      </c>
      <c r="H684" s="38" t="s">
        <v>829</v>
      </c>
      <c r="I684" s="38" t="s">
        <v>855</v>
      </c>
      <c r="J684" s="38" t="s">
        <v>856</v>
      </c>
      <c r="K684" s="38" t="s">
        <v>857</v>
      </c>
    </row>
    <row r="685" spans="1:11">
      <c r="A685" s="43" t="s">
        <v>1610</v>
      </c>
      <c r="B685" s="41" t="s">
        <v>445</v>
      </c>
      <c r="C685" s="41" t="s">
        <v>218</v>
      </c>
      <c r="D685" s="38" t="s">
        <v>446</v>
      </c>
      <c r="E685" s="88">
        <v>0.4854</v>
      </c>
      <c r="F685" s="86">
        <v>2.81</v>
      </c>
      <c r="H685" s="38" t="s">
        <v>829</v>
      </c>
      <c r="I685" s="38" t="s">
        <v>855</v>
      </c>
      <c r="J685" s="38" t="s">
        <v>824</v>
      </c>
      <c r="K685" s="38" t="s">
        <v>825</v>
      </c>
    </row>
    <row r="686" spans="1:11">
      <c r="A686" s="43" t="s">
        <v>1611</v>
      </c>
      <c r="B686" s="41" t="s">
        <v>445</v>
      </c>
      <c r="C686" s="41" t="s">
        <v>220</v>
      </c>
      <c r="D686" s="38" t="s">
        <v>446</v>
      </c>
      <c r="E686" s="88">
        <v>0.64949999999999997</v>
      </c>
      <c r="F686" s="86">
        <v>3.95</v>
      </c>
      <c r="H686" s="38" t="s">
        <v>829</v>
      </c>
      <c r="I686" s="38" t="s">
        <v>855</v>
      </c>
      <c r="J686" s="38" t="s">
        <v>824</v>
      </c>
      <c r="K686" s="38" t="s">
        <v>825</v>
      </c>
    </row>
    <row r="687" spans="1:11">
      <c r="A687" s="43" t="s">
        <v>1612</v>
      </c>
      <c r="B687" s="41" t="s">
        <v>445</v>
      </c>
      <c r="C687" s="41" t="s">
        <v>221</v>
      </c>
      <c r="D687" s="38" t="s">
        <v>446</v>
      </c>
      <c r="E687" s="88">
        <v>0.96220000000000006</v>
      </c>
      <c r="F687" s="86">
        <v>5.99</v>
      </c>
      <c r="H687" s="38" t="s">
        <v>829</v>
      </c>
      <c r="I687" s="38" t="s">
        <v>855</v>
      </c>
      <c r="J687" s="38" t="s">
        <v>824</v>
      </c>
      <c r="K687" s="38" t="s">
        <v>825</v>
      </c>
    </row>
    <row r="688" spans="1:11">
      <c r="A688" s="43" t="s">
        <v>1613</v>
      </c>
      <c r="B688" s="41" t="s">
        <v>445</v>
      </c>
      <c r="C688" s="41" t="s">
        <v>222</v>
      </c>
      <c r="D688" s="38" t="s">
        <v>446</v>
      </c>
      <c r="E688" s="88">
        <v>1.7641</v>
      </c>
      <c r="F688" s="86">
        <v>10.7</v>
      </c>
      <c r="H688" s="38" t="s">
        <v>829</v>
      </c>
      <c r="I688" s="38" t="s">
        <v>855</v>
      </c>
      <c r="J688" s="38" t="s">
        <v>824</v>
      </c>
      <c r="K688" s="38" t="s">
        <v>825</v>
      </c>
    </row>
    <row r="689" spans="1:11">
      <c r="A689" s="43" t="s">
        <v>1614</v>
      </c>
      <c r="B689" s="41" t="s">
        <v>447</v>
      </c>
      <c r="C689" s="41" t="s">
        <v>218</v>
      </c>
      <c r="D689" s="38" t="s">
        <v>448</v>
      </c>
      <c r="E689" s="88">
        <v>1.3645</v>
      </c>
      <c r="F689" s="86">
        <v>4.78</v>
      </c>
      <c r="H689" s="38" t="s">
        <v>840</v>
      </c>
      <c r="I689" s="38" t="s">
        <v>860</v>
      </c>
      <c r="J689" s="38" t="s">
        <v>858</v>
      </c>
      <c r="K689" s="38" t="s">
        <v>859</v>
      </c>
    </row>
    <row r="690" spans="1:11">
      <c r="A690" s="43" t="s">
        <v>1615</v>
      </c>
      <c r="B690" s="41" t="s">
        <v>447</v>
      </c>
      <c r="C690" s="41" t="s">
        <v>220</v>
      </c>
      <c r="D690" s="38" t="s">
        <v>448</v>
      </c>
      <c r="E690" s="88">
        <v>1.7891999999999999</v>
      </c>
      <c r="F690" s="86">
        <v>6.73</v>
      </c>
      <c r="H690" s="38" t="s">
        <v>840</v>
      </c>
      <c r="I690" s="38" t="s">
        <v>860</v>
      </c>
      <c r="J690" s="38" t="s">
        <v>858</v>
      </c>
      <c r="K690" s="38" t="s">
        <v>859</v>
      </c>
    </row>
    <row r="691" spans="1:11">
      <c r="A691" s="43" t="s">
        <v>1616</v>
      </c>
      <c r="B691" s="41" t="s">
        <v>447</v>
      </c>
      <c r="C691" s="41" t="s">
        <v>221</v>
      </c>
      <c r="D691" s="38" t="s">
        <v>448</v>
      </c>
      <c r="E691" s="88">
        <v>2.5724</v>
      </c>
      <c r="F691" s="86">
        <v>12.9</v>
      </c>
      <c r="H691" s="38" t="s">
        <v>840</v>
      </c>
      <c r="I691" s="38" t="s">
        <v>860</v>
      </c>
      <c r="J691" s="38" t="s">
        <v>858</v>
      </c>
      <c r="K691" s="38" t="s">
        <v>859</v>
      </c>
    </row>
    <row r="692" spans="1:11">
      <c r="A692" s="43" t="s">
        <v>1617</v>
      </c>
      <c r="B692" s="41" t="s">
        <v>447</v>
      </c>
      <c r="C692" s="41" t="s">
        <v>222</v>
      </c>
      <c r="D692" s="38" t="s">
        <v>448</v>
      </c>
      <c r="E692" s="88">
        <v>4.9401999999999999</v>
      </c>
      <c r="F692" s="86">
        <v>25.5</v>
      </c>
      <c r="H692" s="38" t="s">
        <v>840</v>
      </c>
      <c r="I692" s="38" t="s">
        <v>860</v>
      </c>
      <c r="J692" s="38" t="s">
        <v>858</v>
      </c>
      <c r="K692" s="38" t="s">
        <v>859</v>
      </c>
    </row>
    <row r="693" spans="1:11">
      <c r="A693" s="43" t="s">
        <v>1618</v>
      </c>
      <c r="B693" s="41" t="s">
        <v>449</v>
      </c>
      <c r="C693" s="41" t="s">
        <v>218</v>
      </c>
      <c r="D693" s="38" t="s">
        <v>166</v>
      </c>
      <c r="E693" s="88">
        <v>1.2815000000000001</v>
      </c>
      <c r="F693" s="86">
        <v>1.91</v>
      </c>
      <c r="H693" s="38" t="s">
        <v>840</v>
      </c>
      <c r="I693" s="38" t="s">
        <v>860</v>
      </c>
      <c r="J693" s="38" t="s">
        <v>822</v>
      </c>
      <c r="K693" s="38" t="s">
        <v>823</v>
      </c>
    </row>
    <row r="694" spans="1:11">
      <c r="A694" s="43" t="s">
        <v>1619</v>
      </c>
      <c r="B694" s="41" t="s">
        <v>449</v>
      </c>
      <c r="C694" s="41" t="s">
        <v>220</v>
      </c>
      <c r="D694" s="38" t="s">
        <v>166</v>
      </c>
      <c r="E694" s="88">
        <v>1.9928999999999999</v>
      </c>
      <c r="F694" s="86">
        <v>2.08</v>
      </c>
      <c r="H694" s="38" t="s">
        <v>840</v>
      </c>
      <c r="I694" s="38" t="s">
        <v>860</v>
      </c>
      <c r="J694" s="38" t="s">
        <v>822</v>
      </c>
      <c r="K694" s="38" t="s">
        <v>823</v>
      </c>
    </row>
    <row r="695" spans="1:11">
      <c r="A695" s="43" t="s">
        <v>1620</v>
      </c>
      <c r="B695" s="41" t="s">
        <v>449</v>
      </c>
      <c r="C695" s="41" t="s">
        <v>221</v>
      </c>
      <c r="D695" s="38" t="s">
        <v>166</v>
      </c>
      <c r="E695" s="88">
        <v>2.0316000000000001</v>
      </c>
      <c r="F695" s="86">
        <v>5.18</v>
      </c>
      <c r="H695" s="38" t="s">
        <v>840</v>
      </c>
      <c r="I695" s="38" t="s">
        <v>860</v>
      </c>
      <c r="J695" s="38" t="s">
        <v>822</v>
      </c>
      <c r="K695" s="38" t="s">
        <v>823</v>
      </c>
    </row>
    <row r="696" spans="1:11">
      <c r="A696" s="43" t="s">
        <v>1621</v>
      </c>
      <c r="B696" s="41" t="s">
        <v>449</v>
      </c>
      <c r="C696" s="41" t="s">
        <v>222</v>
      </c>
      <c r="D696" s="38" t="s">
        <v>166</v>
      </c>
      <c r="E696" s="88">
        <v>2.9108999999999998</v>
      </c>
      <c r="F696" s="86">
        <v>10.77</v>
      </c>
      <c r="H696" s="38" t="s">
        <v>840</v>
      </c>
      <c r="I696" s="38" t="s">
        <v>860</v>
      </c>
      <c r="J696" s="38" t="s">
        <v>822</v>
      </c>
      <c r="K696" s="38" t="s">
        <v>823</v>
      </c>
    </row>
    <row r="697" spans="1:11">
      <c r="A697" s="43" t="s">
        <v>1622</v>
      </c>
      <c r="B697" s="41" t="s">
        <v>450</v>
      </c>
      <c r="C697" s="41" t="s">
        <v>218</v>
      </c>
      <c r="D697" s="38" t="s">
        <v>167</v>
      </c>
      <c r="E697" s="88">
        <v>1.103</v>
      </c>
      <c r="F697" s="86">
        <v>2.19</v>
      </c>
      <c r="H697" s="38" t="s">
        <v>840</v>
      </c>
      <c r="I697" s="38" t="s">
        <v>860</v>
      </c>
      <c r="J697" s="38" t="s">
        <v>822</v>
      </c>
      <c r="K697" s="38" t="s">
        <v>823</v>
      </c>
    </row>
    <row r="698" spans="1:11">
      <c r="A698" s="43" t="s">
        <v>1623</v>
      </c>
      <c r="B698" s="41" t="s">
        <v>450</v>
      </c>
      <c r="C698" s="41" t="s">
        <v>220</v>
      </c>
      <c r="D698" s="38" t="s">
        <v>167</v>
      </c>
      <c r="E698" s="88">
        <v>1.9016999999999999</v>
      </c>
      <c r="F698" s="86">
        <v>2.92</v>
      </c>
      <c r="H698" s="38" t="s">
        <v>840</v>
      </c>
      <c r="I698" s="38" t="s">
        <v>860</v>
      </c>
      <c r="J698" s="38" t="s">
        <v>822</v>
      </c>
      <c r="K698" s="38" t="s">
        <v>823</v>
      </c>
    </row>
    <row r="699" spans="1:11">
      <c r="A699" s="43" t="s">
        <v>1624</v>
      </c>
      <c r="B699" s="41" t="s">
        <v>450</v>
      </c>
      <c r="C699" s="41" t="s">
        <v>221</v>
      </c>
      <c r="D699" s="38" t="s">
        <v>167</v>
      </c>
      <c r="E699" s="88">
        <v>2.6623999999999999</v>
      </c>
      <c r="F699" s="86">
        <v>3.42</v>
      </c>
      <c r="H699" s="38" t="s">
        <v>840</v>
      </c>
      <c r="I699" s="38" t="s">
        <v>860</v>
      </c>
      <c r="J699" s="38" t="s">
        <v>822</v>
      </c>
      <c r="K699" s="38" t="s">
        <v>823</v>
      </c>
    </row>
    <row r="700" spans="1:11">
      <c r="A700" s="43" t="s">
        <v>1625</v>
      </c>
      <c r="B700" s="41" t="s">
        <v>450</v>
      </c>
      <c r="C700" s="41" t="s">
        <v>222</v>
      </c>
      <c r="D700" s="38" t="s">
        <v>167</v>
      </c>
      <c r="E700" s="88">
        <v>3.1831999999999998</v>
      </c>
      <c r="F700" s="86">
        <v>15.33</v>
      </c>
      <c r="H700" s="38" t="s">
        <v>840</v>
      </c>
      <c r="I700" s="38" t="s">
        <v>860</v>
      </c>
      <c r="J700" s="38" t="s">
        <v>822</v>
      </c>
      <c r="K700" s="38" t="s">
        <v>823</v>
      </c>
    </row>
    <row r="701" spans="1:11">
      <c r="A701" s="43" t="s">
        <v>1626</v>
      </c>
      <c r="B701" s="41" t="s">
        <v>451</v>
      </c>
      <c r="C701" s="41" t="s">
        <v>218</v>
      </c>
      <c r="D701" s="38" t="s">
        <v>452</v>
      </c>
      <c r="E701" s="88">
        <v>0.72589999999999999</v>
      </c>
      <c r="F701" s="86">
        <v>2.96</v>
      </c>
      <c r="H701" s="38" t="s">
        <v>840</v>
      </c>
      <c r="I701" s="38" t="s">
        <v>860</v>
      </c>
      <c r="J701" s="38" t="s">
        <v>822</v>
      </c>
      <c r="K701" s="38" t="s">
        <v>823</v>
      </c>
    </row>
    <row r="702" spans="1:11">
      <c r="A702" s="43" t="s">
        <v>1627</v>
      </c>
      <c r="B702" s="41" t="s">
        <v>451</v>
      </c>
      <c r="C702" s="41" t="s">
        <v>220</v>
      </c>
      <c r="D702" s="38" t="s">
        <v>452</v>
      </c>
      <c r="E702" s="88">
        <v>0.97699999999999998</v>
      </c>
      <c r="F702" s="86">
        <v>4.68</v>
      </c>
      <c r="H702" s="38" t="s">
        <v>840</v>
      </c>
      <c r="I702" s="38" t="s">
        <v>860</v>
      </c>
      <c r="J702" s="38" t="s">
        <v>822</v>
      </c>
      <c r="K702" s="38" t="s">
        <v>823</v>
      </c>
    </row>
    <row r="703" spans="1:11">
      <c r="A703" s="43" t="s">
        <v>1628</v>
      </c>
      <c r="B703" s="41" t="s">
        <v>451</v>
      </c>
      <c r="C703" s="41" t="s">
        <v>221</v>
      </c>
      <c r="D703" s="38" t="s">
        <v>452</v>
      </c>
      <c r="E703" s="88">
        <v>1.6281000000000001</v>
      </c>
      <c r="F703" s="86">
        <v>8.1999999999999993</v>
      </c>
      <c r="H703" s="38" t="s">
        <v>840</v>
      </c>
      <c r="I703" s="38" t="s">
        <v>860</v>
      </c>
      <c r="J703" s="38" t="s">
        <v>822</v>
      </c>
      <c r="K703" s="38" t="s">
        <v>823</v>
      </c>
    </row>
    <row r="704" spans="1:11">
      <c r="A704" s="43" t="s">
        <v>1629</v>
      </c>
      <c r="B704" s="41" t="s">
        <v>451</v>
      </c>
      <c r="C704" s="41" t="s">
        <v>222</v>
      </c>
      <c r="D704" s="38" t="s">
        <v>452</v>
      </c>
      <c r="E704" s="88">
        <v>2.8755999999999999</v>
      </c>
      <c r="F704" s="86">
        <v>15.12</v>
      </c>
      <c r="H704" s="38" t="s">
        <v>840</v>
      </c>
      <c r="I704" s="38" t="s">
        <v>860</v>
      </c>
      <c r="J704" s="38" t="s">
        <v>822</v>
      </c>
      <c r="K704" s="38" t="s">
        <v>823</v>
      </c>
    </row>
    <row r="705" spans="1:11">
      <c r="A705" s="43" t="s">
        <v>1630</v>
      </c>
      <c r="B705" s="41" t="s">
        <v>453</v>
      </c>
      <c r="C705" s="41" t="s">
        <v>218</v>
      </c>
      <c r="D705" s="38" t="s">
        <v>168</v>
      </c>
      <c r="E705" s="88">
        <v>0.48749999999999999</v>
      </c>
      <c r="F705" s="86">
        <v>3.08</v>
      </c>
      <c r="H705" s="38" t="s">
        <v>840</v>
      </c>
      <c r="I705" s="38" t="s">
        <v>860</v>
      </c>
      <c r="J705" s="38" t="s">
        <v>824</v>
      </c>
      <c r="K705" s="38" t="s">
        <v>825</v>
      </c>
    </row>
    <row r="706" spans="1:11">
      <c r="A706" s="43" t="s">
        <v>1631</v>
      </c>
      <c r="B706" s="41" t="s">
        <v>453</v>
      </c>
      <c r="C706" s="41" t="s">
        <v>220</v>
      </c>
      <c r="D706" s="38" t="s">
        <v>168</v>
      </c>
      <c r="E706" s="88">
        <v>0.68030000000000002</v>
      </c>
      <c r="F706" s="86">
        <v>4.4400000000000004</v>
      </c>
      <c r="H706" s="38" t="s">
        <v>840</v>
      </c>
      <c r="I706" s="38" t="s">
        <v>860</v>
      </c>
      <c r="J706" s="38" t="s">
        <v>824</v>
      </c>
      <c r="K706" s="38" t="s">
        <v>825</v>
      </c>
    </row>
    <row r="707" spans="1:11">
      <c r="A707" s="43" t="s">
        <v>1632</v>
      </c>
      <c r="B707" s="41" t="s">
        <v>453</v>
      </c>
      <c r="C707" s="41" t="s">
        <v>221</v>
      </c>
      <c r="D707" s="38" t="s">
        <v>168</v>
      </c>
      <c r="E707" s="88">
        <v>1.0048999999999999</v>
      </c>
      <c r="F707" s="86">
        <v>7.02</v>
      </c>
      <c r="H707" s="38" t="s">
        <v>840</v>
      </c>
      <c r="I707" s="38" t="s">
        <v>860</v>
      </c>
      <c r="J707" s="38" t="s">
        <v>824</v>
      </c>
      <c r="K707" s="38" t="s">
        <v>825</v>
      </c>
    </row>
    <row r="708" spans="1:11">
      <c r="A708" s="43" t="s">
        <v>1633</v>
      </c>
      <c r="B708" s="41" t="s">
        <v>453</v>
      </c>
      <c r="C708" s="41" t="s">
        <v>222</v>
      </c>
      <c r="D708" s="38" t="s">
        <v>168</v>
      </c>
      <c r="E708" s="88">
        <v>1.6932</v>
      </c>
      <c r="F708" s="86">
        <v>11.68</v>
      </c>
      <c r="H708" s="38" t="s">
        <v>840</v>
      </c>
      <c r="I708" s="38" t="s">
        <v>860</v>
      </c>
      <c r="J708" s="38" t="s">
        <v>824</v>
      </c>
      <c r="K708" s="38" t="s">
        <v>825</v>
      </c>
    </row>
    <row r="709" spans="1:11">
      <c r="A709" s="43" t="s">
        <v>1634</v>
      </c>
      <c r="B709" s="41" t="s">
        <v>454</v>
      </c>
      <c r="C709" s="41" t="s">
        <v>218</v>
      </c>
      <c r="D709" s="38" t="s">
        <v>169</v>
      </c>
      <c r="E709" s="88">
        <v>0.37559999999999999</v>
      </c>
      <c r="F709" s="86">
        <v>2.91</v>
      </c>
      <c r="H709" s="38" t="s">
        <v>840</v>
      </c>
      <c r="I709" s="38" t="s">
        <v>860</v>
      </c>
      <c r="J709" s="38" t="s">
        <v>861</v>
      </c>
      <c r="K709" s="38" t="s">
        <v>862</v>
      </c>
    </row>
    <row r="710" spans="1:11">
      <c r="A710" s="43" t="s">
        <v>1635</v>
      </c>
      <c r="B710" s="41" t="s">
        <v>454</v>
      </c>
      <c r="C710" s="41" t="s">
        <v>220</v>
      </c>
      <c r="D710" s="38" t="s">
        <v>169</v>
      </c>
      <c r="E710" s="88">
        <v>0.6613</v>
      </c>
      <c r="F710" s="86">
        <v>4.76</v>
      </c>
      <c r="H710" s="38" t="s">
        <v>840</v>
      </c>
      <c r="I710" s="38" t="s">
        <v>860</v>
      </c>
      <c r="J710" s="38" t="s">
        <v>861</v>
      </c>
      <c r="K710" s="38" t="s">
        <v>862</v>
      </c>
    </row>
    <row r="711" spans="1:11">
      <c r="A711" s="43" t="s">
        <v>1636</v>
      </c>
      <c r="B711" s="41" t="s">
        <v>454</v>
      </c>
      <c r="C711" s="41" t="s">
        <v>221</v>
      </c>
      <c r="D711" s="38" t="s">
        <v>169</v>
      </c>
      <c r="E711" s="88">
        <v>1.1453</v>
      </c>
      <c r="F711" s="86">
        <v>7.98</v>
      </c>
      <c r="H711" s="38" t="s">
        <v>840</v>
      </c>
      <c r="I711" s="38" t="s">
        <v>860</v>
      </c>
      <c r="J711" s="38" t="s">
        <v>861</v>
      </c>
      <c r="K711" s="38" t="s">
        <v>862</v>
      </c>
    </row>
    <row r="712" spans="1:11">
      <c r="A712" s="43" t="s">
        <v>1637</v>
      </c>
      <c r="B712" s="41" t="s">
        <v>454</v>
      </c>
      <c r="C712" s="41" t="s">
        <v>222</v>
      </c>
      <c r="D712" s="38" t="s">
        <v>169</v>
      </c>
      <c r="E712" s="88">
        <v>2.2637999999999998</v>
      </c>
      <c r="F712" s="86">
        <v>12.36</v>
      </c>
      <c r="H712" s="38" t="s">
        <v>840</v>
      </c>
      <c r="I712" s="38" t="s">
        <v>860</v>
      </c>
      <c r="J712" s="38" t="s">
        <v>861</v>
      </c>
      <c r="K712" s="38" t="s">
        <v>862</v>
      </c>
    </row>
    <row r="713" spans="1:11">
      <c r="A713" s="43" t="s">
        <v>1638</v>
      </c>
      <c r="B713" s="41" t="s">
        <v>455</v>
      </c>
      <c r="C713" s="41" t="s">
        <v>218</v>
      </c>
      <c r="D713" s="38" t="s">
        <v>170</v>
      </c>
      <c r="E713" s="88">
        <v>0.54969999999999997</v>
      </c>
      <c r="F713" s="86">
        <v>2.63</v>
      </c>
      <c r="H713" s="38" t="s">
        <v>840</v>
      </c>
      <c r="I713" s="38" t="s">
        <v>860</v>
      </c>
      <c r="J713" s="38" t="s">
        <v>833</v>
      </c>
      <c r="K713" s="38" t="s">
        <v>834</v>
      </c>
    </row>
    <row r="714" spans="1:11">
      <c r="A714" s="43" t="s">
        <v>1639</v>
      </c>
      <c r="B714" s="41" t="s">
        <v>455</v>
      </c>
      <c r="C714" s="41" t="s">
        <v>220</v>
      </c>
      <c r="D714" s="38" t="s">
        <v>170</v>
      </c>
      <c r="E714" s="88">
        <v>0.71709999999999996</v>
      </c>
      <c r="F714" s="86">
        <v>3.73</v>
      </c>
      <c r="H714" s="38" t="s">
        <v>840</v>
      </c>
      <c r="I714" s="38" t="s">
        <v>860</v>
      </c>
      <c r="J714" s="38" t="s">
        <v>833</v>
      </c>
      <c r="K714" s="38" t="s">
        <v>834</v>
      </c>
    </row>
    <row r="715" spans="1:11">
      <c r="A715" s="43" t="s">
        <v>1640</v>
      </c>
      <c r="B715" s="41" t="s">
        <v>455</v>
      </c>
      <c r="C715" s="41" t="s">
        <v>221</v>
      </c>
      <c r="D715" s="38" t="s">
        <v>170</v>
      </c>
      <c r="E715" s="88">
        <v>1.0430999999999999</v>
      </c>
      <c r="F715" s="86">
        <v>6.04</v>
      </c>
      <c r="H715" s="38" t="s">
        <v>840</v>
      </c>
      <c r="I715" s="38" t="s">
        <v>860</v>
      </c>
      <c r="J715" s="38" t="s">
        <v>833</v>
      </c>
      <c r="K715" s="38" t="s">
        <v>834</v>
      </c>
    </row>
    <row r="716" spans="1:11">
      <c r="A716" s="43" t="s">
        <v>1641</v>
      </c>
      <c r="B716" s="41" t="s">
        <v>455</v>
      </c>
      <c r="C716" s="41" t="s">
        <v>222</v>
      </c>
      <c r="D716" s="38" t="s">
        <v>170</v>
      </c>
      <c r="E716" s="88">
        <v>1.8169</v>
      </c>
      <c r="F716" s="86">
        <v>10.58</v>
      </c>
      <c r="H716" s="38" t="s">
        <v>840</v>
      </c>
      <c r="I716" s="38" t="s">
        <v>860</v>
      </c>
      <c r="J716" s="38" t="s">
        <v>833</v>
      </c>
      <c r="K716" s="38" t="s">
        <v>834</v>
      </c>
    </row>
    <row r="717" spans="1:11">
      <c r="A717" s="43" t="s">
        <v>1642</v>
      </c>
      <c r="B717" s="41" t="s">
        <v>456</v>
      </c>
      <c r="C717" s="41" t="s">
        <v>218</v>
      </c>
      <c r="D717" s="38" t="s">
        <v>457</v>
      </c>
      <c r="E717" s="88">
        <v>0.42720000000000002</v>
      </c>
      <c r="F717" s="86">
        <v>2.73</v>
      </c>
      <c r="H717" s="38" t="s">
        <v>840</v>
      </c>
      <c r="I717" s="38" t="s">
        <v>860</v>
      </c>
      <c r="J717" s="38" t="s">
        <v>824</v>
      </c>
      <c r="K717" s="38" t="s">
        <v>825</v>
      </c>
    </row>
    <row r="718" spans="1:11">
      <c r="A718" s="43" t="s">
        <v>1643</v>
      </c>
      <c r="B718" s="41" t="s">
        <v>456</v>
      </c>
      <c r="C718" s="41" t="s">
        <v>220</v>
      </c>
      <c r="D718" s="38" t="s">
        <v>457</v>
      </c>
      <c r="E718" s="88">
        <v>0.59719999999999995</v>
      </c>
      <c r="F718" s="86">
        <v>3.83</v>
      </c>
      <c r="H718" s="38" t="s">
        <v>840</v>
      </c>
      <c r="I718" s="38" t="s">
        <v>860</v>
      </c>
      <c r="J718" s="38" t="s">
        <v>824</v>
      </c>
      <c r="K718" s="38" t="s">
        <v>825</v>
      </c>
    </row>
    <row r="719" spans="1:11">
      <c r="A719" s="43" t="s">
        <v>1644</v>
      </c>
      <c r="B719" s="41" t="s">
        <v>456</v>
      </c>
      <c r="C719" s="41" t="s">
        <v>221</v>
      </c>
      <c r="D719" s="38" t="s">
        <v>457</v>
      </c>
      <c r="E719" s="88">
        <v>0.90869999999999995</v>
      </c>
      <c r="F719" s="86">
        <v>5.96</v>
      </c>
      <c r="H719" s="38" t="s">
        <v>840</v>
      </c>
      <c r="I719" s="38" t="s">
        <v>860</v>
      </c>
      <c r="J719" s="38" t="s">
        <v>824</v>
      </c>
      <c r="K719" s="38" t="s">
        <v>825</v>
      </c>
    </row>
    <row r="720" spans="1:11">
      <c r="A720" s="43" t="s">
        <v>1645</v>
      </c>
      <c r="B720" s="41" t="s">
        <v>456</v>
      </c>
      <c r="C720" s="41" t="s">
        <v>222</v>
      </c>
      <c r="D720" s="38" t="s">
        <v>457</v>
      </c>
      <c r="E720" s="88">
        <v>1.7023999999999999</v>
      </c>
      <c r="F720" s="86">
        <v>10.72</v>
      </c>
      <c r="H720" s="38" t="s">
        <v>840</v>
      </c>
      <c r="I720" s="38" t="s">
        <v>860</v>
      </c>
      <c r="J720" s="38" t="s">
        <v>824</v>
      </c>
      <c r="K720" s="38" t="s">
        <v>825</v>
      </c>
    </row>
    <row r="721" spans="1:11">
      <c r="A721" s="43" t="s">
        <v>1646</v>
      </c>
      <c r="B721" s="41" t="s">
        <v>458</v>
      </c>
      <c r="C721" s="41" t="s">
        <v>218</v>
      </c>
      <c r="D721" s="38" t="s">
        <v>459</v>
      </c>
      <c r="E721" s="88">
        <v>0.55410000000000004</v>
      </c>
      <c r="F721" s="86">
        <v>2.04</v>
      </c>
      <c r="H721" s="38" t="s">
        <v>840</v>
      </c>
      <c r="I721" s="38" t="s">
        <v>860</v>
      </c>
      <c r="J721" s="38" t="s">
        <v>822</v>
      </c>
      <c r="K721" s="38" t="s">
        <v>823</v>
      </c>
    </row>
    <row r="722" spans="1:11">
      <c r="A722" s="43" t="s">
        <v>1647</v>
      </c>
      <c r="B722" s="41" t="s">
        <v>458</v>
      </c>
      <c r="C722" s="41" t="s">
        <v>220</v>
      </c>
      <c r="D722" s="38" t="s">
        <v>459</v>
      </c>
      <c r="E722" s="88">
        <v>0.7177</v>
      </c>
      <c r="F722" s="86">
        <v>3.11</v>
      </c>
      <c r="H722" s="38" t="s">
        <v>840</v>
      </c>
      <c r="I722" s="38" t="s">
        <v>860</v>
      </c>
      <c r="J722" s="38" t="s">
        <v>822</v>
      </c>
      <c r="K722" s="38" t="s">
        <v>823</v>
      </c>
    </row>
    <row r="723" spans="1:11">
      <c r="A723" s="43" t="s">
        <v>1648</v>
      </c>
      <c r="B723" s="41" t="s">
        <v>458</v>
      </c>
      <c r="C723" s="41" t="s">
        <v>221</v>
      </c>
      <c r="D723" s="38" t="s">
        <v>459</v>
      </c>
      <c r="E723" s="88">
        <v>1.0344</v>
      </c>
      <c r="F723" s="86">
        <v>4.9800000000000004</v>
      </c>
      <c r="H723" s="38" t="s">
        <v>840</v>
      </c>
      <c r="I723" s="38" t="s">
        <v>860</v>
      </c>
      <c r="J723" s="38" t="s">
        <v>822</v>
      </c>
      <c r="K723" s="38" t="s">
        <v>823</v>
      </c>
    </row>
    <row r="724" spans="1:11">
      <c r="A724" s="43" t="s">
        <v>1649</v>
      </c>
      <c r="B724" s="41" t="s">
        <v>458</v>
      </c>
      <c r="C724" s="41" t="s">
        <v>222</v>
      </c>
      <c r="D724" s="38" t="s">
        <v>459</v>
      </c>
      <c r="E724" s="88">
        <v>1.9020999999999999</v>
      </c>
      <c r="F724" s="86">
        <v>8.5</v>
      </c>
      <c r="H724" s="38" t="s">
        <v>840</v>
      </c>
      <c r="I724" s="38" t="s">
        <v>860</v>
      </c>
      <c r="J724" s="38" t="s">
        <v>822</v>
      </c>
      <c r="K724" s="38" t="s">
        <v>823</v>
      </c>
    </row>
    <row r="725" spans="1:11">
      <c r="A725" s="43" t="s">
        <v>1650</v>
      </c>
      <c r="B725" s="41" t="s">
        <v>460</v>
      </c>
      <c r="C725" s="41" t="s">
        <v>218</v>
      </c>
      <c r="D725" s="38" t="s">
        <v>461</v>
      </c>
      <c r="E725" s="88">
        <v>0.40870000000000001</v>
      </c>
      <c r="F725" s="86">
        <v>2.44</v>
      </c>
      <c r="H725" s="38" t="s">
        <v>840</v>
      </c>
      <c r="I725" s="38" t="s">
        <v>860</v>
      </c>
      <c r="J725" s="38" t="s">
        <v>861</v>
      </c>
      <c r="K725" s="38" t="s">
        <v>862</v>
      </c>
    </row>
    <row r="726" spans="1:11">
      <c r="A726" s="43" t="s">
        <v>1651</v>
      </c>
      <c r="B726" s="41" t="s">
        <v>460</v>
      </c>
      <c r="C726" s="41" t="s">
        <v>220</v>
      </c>
      <c r="D726" s="38" t="s">
        <v>461</v>
      </c>
      <c r="E726" s="88">
        <v>0.61029999999999995</v>
      </c>
      <c r="F726" s="86">
        <v>3.57</v>
      </c>
      <c r="H726" s="38" t="s">
        <v>840</v>
      </c>
      <c r="I726" s="38" t="s">
        <v>860</v>
      </c>
      <c r="J726" s="38" t="s">
        <v>861</v>
      </c>
      <c r="K726" s="38" t="s">
        <v>862</v>
      </c>
    </row>
    <row r="727" spans="1:11">
      <c r="A727" s="43" t="s">
        <v>1652</v>
      </c>
      <c r="B727" s="41" t="s">
        <v>460</v>
      </c>
      <c r="C727" s="41" t="s">
        <v>221</v>
      </c>
      <c r="D727" s="38" t="s">
        <v>461</v>
      </c>
      <c r="E727" s="88">
        <v>0.9083</v>
      </c>
      <c r="F727" s="86">
        <v>5.86</v>
      </c>
      <c r="H727" s="38" t="s">
        <v>840</v>
      </c>
      <c r="I727" s="38" t="s">
        <v>860</v>
      </c>
      <c r="J727" s="38" t="s">
        <v>861</v>
      </c>
      <c r="K727" s="38" t="s">
        <v>862</v>
      </c>
    </row>
    <row r="728" spans="1:11">
      <c r="A728" s="43" t="s">
        <v>1653</v>
      </c>
      <c r="B728" s="41" t="s">
        <v>460</v>
      </c>
      <c r="C728" s="41" t="s">
        <v>222</v>
      </c>
      <c r="D728" s="38" t="s">
        <v>461</v>
      </c>
      <c r="E728" s="88">
        <v>1.7751999999999999</v>
      </c>
      <c r="F728" s="86">
        <v>11.97</v>
      </c>
      <c r="H728" s="38" t="s">
        <v>840</v>
      </c>
      <c r="I728" s="38" t="s">
        <v>860</v>
      </c>
      <c r="J728" s="38" t="s">
        <v>861</v>
      </c>
      <c r="K728" s="38" t="s">
        <v>862</v>
      </c>
    </row>
    <row r="729" spans="1:11">
      <c r="A729" s="43" t="s">
        <v>1654</v>
      </c>
      <c r="B729" s="41" t="s">
        <v>462</v>
      </c>
      <c r="C729" s="41" t="s">
        <v>218</v>
      </c>
      <c r="D729" s="38" t="s">
        <v>171</v>
      </c>
      <c r="E729" s="88">
        <v>1.1453</v>
      </c>
      <c r="F729" s="86">
        <v>1.6</v>
      </c>
      <c r="H729" s="38" t="s">
        <v>856</v>
      </c>
      <c r="I729" s="38" t="s">
        <v>863</v>
      </c>
      <c r="J729" s="38" t="s">
        <v>822</v>
      </c>
      <c r="K729" s="38" t="s">
        <v>823</v>
      </c>
    </row>
    <row r="730" spans="1:11">
      <c r="A730" s="43" t="s">
        <v>1655</v>
      </c>
      <c r="B730" s="41" t="s">
        <v>462</v>
      </c>
      <c r="C730" s="41" t="s">
        <v>220</v>
      </c>
      <c r="D730" s="38" t="s">
        <v>171</v>
      </c>
      <c r="E730" s="88">
        <v>1.53</v>
      </c>
      <c r="F730" s="86">
        <v>3.09</v>
      </c>
      <c r="H730" s="38" t="s">
        <v>856</v>
      </c>
      <c r="I730" s="38" t="s">
        <v>863</v>
      </c>
      <c r="J730" s="38" t="s">
        <v>822</v>
      </c>
      <c r="K730" s="38" t="s">
        <v>823</v>
      </c>
    </row>
    <row r="731" spans="1:11">
      <c r="A731" s="43" t="s">
        <v>1656</v>
      </c>
      <c r="B731" s="41" t="s">
        <v>462</v>
      </c>
      <c r="C731" s="41" t="s">
        <v>221</v>
      </c>
      <c r="D731" s="38" t="s">
        <v>171</v>
      </c>
      <c r="E731" s="88">
        <v>2.6225000000000001</v>
      </c>
      <c r="F731" s="86">
        <v>7.7</v>
      </c>
      <c r="H731" s="38" t="s">
        <v>856</v>
      </c>
      <c r="I731" s="38" t="s">
        <v>863</v>
      </c>
      <c r="J731" s="38" t="s">
        <v>822</v>
      </c>
      <c r="K731" s="38" t="s">
        <v>823</v>
      </c>
    </row>
    <row r="732" spans="1:11">
      <c r="A732" s="43" t="s">
        <v>1657</v>
      </c>
      <c r="B732" s="41" t="s">
        <v>462</v>
      </c>
      <c r="C732" s="41" t="s">
        <v>222</v>
      </c>
      <c r="D732" s="38" t="s">
        <v>171</v>
      </c>
      <c r="E732" s="88">
        <v>5.4881000000000002</v>
      </c>
      <c r="F732" s="86">
        <v>17.89</v>
      </c>
      <c r="H732" s="38" t="s">
        <v>856</v>
      </c>
      <c r="I732" s="38" t="s">
        <v>863</v>
      </c>
      <c r="J732" s="38" t="s">
        <v>822</v>
      </c>
      <c r="K732" s="38" t="s">
        <v>823</v>
      </c>
    </row>
    <row r="733" spans="1:11">
      <c r="A733" s="43" t="s">
        <v>1658</v>
      </c>
      <c r="B733" s="41" t="s">
        <v>463</v>
      </c>
      <c r="C733" s="41" t="s">
        <v>218</v>
      </c>
      <c r="D733" s="38" t="s">
        <v>172</v>
      </c>
      <c r="E733" s="88">
        <v>0.99199999999999999</v>
      </c>
      <c r="F733" s="86">
        <v>1.25</v>
      </c>
      <c r="H733" s="38" t="s">
        <v>856</v>
      </c>
      <c r="I733" s="38" t="s">
        <v>863</v>
      </c>
      <c r="J733" s="38" t="s">
        <v>822</v>
      </c>
      <c r="K733" s="38" t="s">
        <v>823</v>
      </c>
    </row>
    <row r="734" spans="1:11">
      <c r="A734" s="43" t="s">
        <v>1659</v>
      </c>
      <c r="B734" s="41" t="s">
        <v>463</v>
      </c>
      <c r="C734" s="41" t="s">
        <v>220</v>
      </c>
      <c r="D734" s="38" t="s">
        <v>172</v>
      </c>
      <c r="E734" s="88">
        <v>1.2766999999999999</v>
      </c>
      <c r="F734" s="86">
        <v>1.47</v>
      </c>
      <c r="H734" s="38" t="s">
        <v>856</v>
      </c>
      <c r="I734" s="38" t="s">
        <v>863</v>
      </c>
      <c r="J734" s="38" t="s">
        <v>822</v>
      </c>
      <c r="K734" s="38" t="s">
        <v>823</v>
      </c>
    </row>
    <row r="735" spans="1:11">
      <c r="A735" s="43" t="s">
        <v>1660</v>
      </c>
      <c r="B735" s="41" t="s">
        <v>463</v>
      </c>
      <c r="C735" s="41" t="s">
        <v>221</v>
      </c>
      <c r="D735" s="38" t="s">
        <v>172</v>
      </c>
      <c r="E735" s="88">
        <v>1.8612</v>
      </c>
      <c r="F735" s="86">
        <v>4.03</v>
      </c>
      <c r="H735" s="38" t="s">
        <v>856</v>
      </c>
      <c r="I735" s="38" t="s">
        <v>863</v>
      </c>
      <c r="J735" s="38" t="s">
        <v>822</v>
      </c>
      <c r="K735" s="38" t="s">
        <v>823</v>
      </c>
    </row>
    <row r="736" spans="1:11">
      <c r="A736" s="43" t="s">
        <v>1661</v>
      </c>
      <c r="B736" s="41" t="s">
        <v>463</v>
      </c>
      <c r="C736" s="41" t="s">
        <v>222</v>
      </c>
      <c r="D736" s="38" t="s">
        <v>172</v>
      </c>
      <c r="E736" s="88">
        <v>4.0258000000000003</v>
      </c>
      <c r="F736" s="86">
        <v>11.65</v>
      </c>
      <c r="H736" s="38" t="s">
        <v>856</v>
      </c>
      <c r="I736" s="38" t="s">
        <v>863</v>
      </c>
      <c r="J736" s="38" t="s">
        <v>822</v>
      </c>
      <c r="K736" s="38" t="s">
        <v>823</v>
      </c>
    </row>
    <row r="737" spans="1:11">
      <c r="A737" s="43" t="s">
        <v>1662</v>
      </c>
      <c r="B737" s="41" t="s">
        <v>464</v>
      </c>
      <c r="C737" s="41" t="s">
        <v>218</v>
      </c>
      <c r="D737" s="38" t="s">
        <v>465</v>
      </c>
      <c r="E737" s="88">
        <v>0.92530000000000001</v>
      </c>
      <c r="F737" s="86">
        <v>1.49</v>
      </c>
      <c r="H737" s="38" t="s">
        <v>856</v>
      </c>
      <c r="I737" s="38" t="s">
        <v>863</v>
      </c>
      <c r="J737" s="38" t="s">
        <v>822</v>
      </c>
      <c r="K737" s="38" t="s">
        <v>823</v>
      </c>
    </row>
    <row r="738" spans="1:11">
      <c r="A738" s="43" t="s">
        <v>1663</v>
      </c>
      <c r="B738" s="41" t="s">
        <v>464</v>
      </c>
      <c r="C738" s="41" t="s">
        <v>220</v>
      </c>
      <c r="D738" s="38" t="s">
        <v>465</v>
      </c>
      <c r="E738" s="88">
        <v>1.3220000000000001</v>
      </c>
      <c r="F738" s="86">
        <v>2.6</v>
      </c>
      <c r="H738" s="38" t="s">
        <v>856</v>
      </c>
      <c r="I738" s="38" t="s">
        <v>863</v>
      </c>
      <c r="J738" s="38" t="s">
        <v>822</v>
      </c>
      <c r="K738" s="38" t="s">
        <v>823</v>
      </c>
    </row>
    <row r="739" spans="1:11">
      <c r="A739" s="43" t="s">
        <v>1664</v>
      </c>
      <c r="B739" s="41" t="s">
        <v>464</v>
      </c>
      <c r="C739" s="41" t="s">
        <v>221</v>
      </c>
      <c r="D739" s="38" t="s">
        <v>465</v>
      </c>
      <c r="E739" s="88">
        <v>2.2671000000000001</v>
      </c>
      <c r="F739" s="86">
        <v>7.87</v>
      </c>
      <c r="H739" s="38" t="s">
        <v>856</v>
      </c>
      <c r="I739" s="38" t="s">
        <v>863</v>
      </c>
      <c r="J739" s="38" t="s">
        <v>822</v>
      </c>
      <c r="K739" s="38" t="s">
        <v>823</v>
      </c>
    </row>
    <row r="740" spans="1:11">
      <c r="A740" s="43" t="s">
        <v>1665</v>
      </c>
      <c r="B740" s="41" t="s">
        <v>464</v>
      </c>
      <c r="C740" s="41" t="s">
        <v>222</v>
      </c>
      <c r="D740" s="38" t="s">
        <v>465</v>
      </c>
      <c r="E740" s="88">
        <v>4.5248999999999997</v>
      </c>
      <c r="F740" s="86">
        <v>17.670000000000002</v>
      </c>
      <c r="H740" s="38" t="s">
        <v>856</v>
      </c>
      <c r="I740" s="38" t="s">
        <v>863</v>
      </c>
      <c r="J740" s="38" t="s">
        <v>822</v>
      </c>
      <c r="K740" s="38" t="s">
        <v>823</v>
      </c>
    </row>
    <row r="741" spans="1:11">
      <c r="A741" s="43" t="s">
        <v>1666</v>
      </c>
      <c r="B741" s="41" t="s">
        <v>466</v>
      </c>
      <c r="C741" s="41" t="s">
        <v>218</v>
      </c>
      <c r="D741" s="38" t="s">
        <v>467</v>
      </c>
      <c r="E741" s="88">
        <v>1.0963000000000001</v>
      </c>
      <c r="F741" s="86">
        <v>3.34</v>
      </c>
      <c r="H741" s="38" t="s">
        <v>856</v>
      </c>
      <c r="I741" s="38" t="s">
        <v>863</v>
      </c>
      <c r="J741" s="38" t="s">
        <v>822</v>
      </c>
      <c r="K741" s="38" t="s">
        <v>823</v>
      </c>
    </row>
    <row r="742" spans="1:11">
      <c r="A742" s="43" t="s">
        <v>1667</v>
      </c>
      <c r="B742" s="41" t="s">
        <v>466</v>
      </c>
      <c r="C742" s="41" t="s">
        <v>220</v>
      </c>
      <c r="D742" s="38" t="s">
        <v>467</v>
      </c>
      <c r="E742" s="88">
        <v>1.4108000000000001</v>
      </c>
      <c r="F742" s="86">
        <v>5.52</v>
      </c>
      <c r="H742" s="38" t="s">
        <v>856</v>
      </c>
      <c r="I742" s="38" t="s">
        <v>863</v>
      </c>
      <c r="J742" s="38" t="s">
        <v>822</v>
      </c>
      <c r="K742" s="38" t="s">
        <v>823</v>
      </c>
    </row>
    <row r="743" spans="1:11">
      <c r="A743" s="43" t="s">
        <v>1668</v>
      </c>
      <c r="B743" s="41" t="s">
        <v>466</v>
      </c>
      <c r="C743" s="41" t="s">
        <v>221</v>
      </c>
      <c r="D743" s="38" t="s">
        <v>467</v>
      </c>
      <c r="E743" s="88">
        <v>2.1680000000000001</v>
      </c>
      <c r="F743" s="86">
        <v>9.51</v>
      </c>
      <c r="H743" s="38" t="s">
        <v>856</v>
      </c>
      <c r="I743" s="38" t="s">
        <v>863</v>
      </c>
      <c r="J743" s="38" t="s">
        <v>822</v>
      </c>
      <c r="K743" s="38" t="s">
        <v>823</v>
      </c>
    </row>
    <row r="744" spans="1:11">
      <c r="A744" s="43" t="s">
        <v>1669</v>
      </c>
      <c r="B744" s="41" t="s">
        <v>466</v>
      </c>
      <c r="C744" s="41" t="s">
        <v>222</v>
      </c>
      <c r="D744" s="38" t="s">
        <v>467</v>
      </c>
      <c r="E744" s="88">
        <v>4.1326000000000001</v>
      </c>
      <c r="F744" s="86">
        <v>19.07</v>
      </c>
      <c r="H744" s="38" t="s">
        <v>856</v>
      </c>
      <c r="I744" s="38" t="s">
        <v>863</v>
      </c>
      <c r="J744" s="38" t="s">
        <v>822</v>
      </c>
      <c r="K744" s="38" t="s">
        <v>823</v>
      </c>
    </row>
    <row r="745" spans="1:11">
      <c r="A745" s="43" t="s">
        <v>1670</v>
      </c>
      <c r="B745" s="41" t="s">
        <v>468</v>
      </c>
      <c r="C745" s="41" t="s">
        <v>218</v>
      </c>
      <c r="D745" s="38" t="s">
        <v>173</v>
      </c>
      <c r="E745" s="88">
        <v>0.47339999999999999</v>
      </c>
      <c r="F745" s="86">
        <v>2.3199999999999998</v>
      </c>
      <c r="H745" s="38" t="s">
        <v>856</v>
      </c>
      <c r="I745" s="38" t="s">
        <v>863</v>
      </c>
      <c r="J745" s="38" t="s">
        <v>824</v>
      </c>
      <c r="K745" s="38" t="s">
        <v>825</v>
      </c>
    </row>
    <row r="746" spans="1:11">
      <c r="A746" s="43" t="s">
        <v>1671</v>
      </c>
      <c r="B746" s="41" t="s">
        <v>468</v>
      </c>
      <c r="C746" s="41" t="s">
        <v>220</v>
      </c>
      <c r="D746" s="38" t="s">
        <v>173</v>
      </c>
      <c r="E746" s="88">
        <v>0.62949999999999995</v>
      </c>
      <c r="F746" s="86">
        <v>3.12</v>
      </c>
      <c r="H746" s="38" t="s">
        <v>856</v>
      </c>
      <c r="I746" s="38" t="s">
        <v>863</v>
      </c>
      <c r="J746" s="38" t="s">
        <v>824</v>
      </c>
      <c r="K746" s="38" t="s">
        <v>825</v>
      </c>
    </row>
    <row r="747" spans="1:11">
      <c r="A747" s="43" t="s">
        <v>1672</v>
      </c>
      <c r="B747" s="41" t="s">
        <v>468</v>
      </c>
      <c r="C747" s="41" t="s">
        <v>221</v>
      </c>
      <c r="D747" s="38" t="s">
        <v>173</v>
      </c>
      <c r="E747" s="88">
        <v>0.92049999999999998</v>
      </c>
      <c r="F747" s="86">
        <v>4.83</v>
      </c>
      <c r="H747" s="38" t="s">
        <v>856</v>
      </c>
      <c r="I747" s="38" t="s">
        <v>863</v>
      </c>
      <c r="J747" s="38" t="s">
        <v>824</v>
      </c>
      <c r="K747" s="38" t="s">
        <v>825</v>
      </c>
    </row>
    <row r="748" spans="1:11">
      <c r="A748" s="43" t="s">
        <v>1673</v>
      </c>
      <c r="B748" s="41" t="s">
        <v>468</v>
      </c>
      <c r="C748" s="41" t="s">
        <v>222</v>
      </c>
      <c r="D748" s="38" t="s">
        <v>173</v>
      </c>
      <c r="E748" s="88">
        <v>1.6707000000000001</v>
      </c>
      <c r="F748" s="86">
        <v>8.41</v>
      </c>
      <c r="H748" s="38" t="s">
        <v>856</v>
      </c>
      <c r="I748" s="38" t="s">
        <v>863</v>
      </c>
      <c r="J748" s="38" t="s">
        <v>824</v>
      </c>
      <c r="K748" s="38" t="s">
        <v>825</v>
      </c>
    </row>
    <row r="749" spans="1:11">
      <c r="A749" s="43" t="s">
        <v>1674</v>
      </c>
      <c r="B749" s="41" t="s">
        <v>469</v>
      </c>
      <c r="C749" s="41" t="s">
        <v>218</v>
      </c>
      <c r="D749" s="38" t="s">
        <v>470</v>
      </c>
      <c r="E749" s="88">
        <v>0.36670000000000003</v>
      </c>
      <c r="F749" s="86">
        <v>2.9</v>
      </c>
      <c r="H749" s="38" t="s">
        <v>856</v>
      </c>
      <c r="I749" s="38" t="s">
        <v>863</v>
      </c>
      <c r="J749" s="38" t="s">
        <v>824</v>
      </c>
      <c r="K749" s="38" t="s">
        <v>825</v>
      </c>
    </row>
    <row r="750" spans="1:11">
      <c r="A750" s="43" t="s">
        <v>1675</v>
      </c>
      <c r="B750" s="41" t="s">
        <v>469</v>
      </c>
      <c r="C750" s="41" t="s">
        <v>220</v>
      </c>
      <c r="D750" s="38" t="s">
        <v>470</v>
      </c>
      <c r="E750" s="88">
        <v>0.64849999999999997</v>
      </c>
      <c r="F750" s="86">
        <v>5.32</v>
      </c>
      <c r="H750" s="38" t="s">
        <v>856</v>
      </c>
      <c r="I750" s="38" t="s">
        <v>863</v>
      </c>
      <c r="J750" s="38" t="s">
        <v>824</v>
      </c>
      <c r="K750" s="38" t="s">
        <v>825</v>
      </c>
    </row>
    <row r="751" spans="1:11">
      <c r="A751" s="43" t="s">
        <v>1676</v>
      </c>
      <c r="B751" s="41" t="s">
        <v>469</v>
      </c>
      <c r="C751" s="41" t="s">
        <v>221</v>
      </c>
      <c r="D751" s="38" t="s">
        <v>470</v>
      </c>
      <c r="E751" s="88">
        <v>1.0137</v>
      </c>
      <c r="F751" s="86">
        <v>7.66</v>
      </c>
      <c r="H751" s="38" t="s">
        <v>856</v>
      </c>
      <c r="I751" s="38" t="s">
        <v>863</v>
      </c>
      <c r="J751" s="38" t="s">
        <v>824</v>
      </c>
      <c r="K751" s="38" t="s">
        <v>825</v>
      </c>
    </row>
    <row r="752" spans="1:11">
      <c r="A752" s="43" t="s">
        <v>1677</v>
      </c>
      <c r="B752" s="41" t="s">
        <v>469</v>
      </c>
      <c r="C752" s="41" t="s">
        <v>222</v>
      </c>
      <c r="D752" s="38" t="s">
        <v>470</v>
      </c>
      <c r="E752" s="88">
        <v>1.7405999999999999</v>
      </c>
      <c r="F752" s="86">
        <v>12.01</v>
      </c>
      <c r="H752" s="38" t="s">
        <v>856</v>
      </c>
      <c r="I752" s="38" t="s">
        <v>863</v>
      </c>
      <c r="J752" s="38" t="s">
        <v>824</v>
      </c>
      <c r="K752" s="38" t="s">
        <v>825</v>
      </c>
    </row>
    <row r="753" spans="1:11">
      <c r="A753" s="43" t="s">
        <v>1678</v>
      </c>
      <c r="B753" s="41" t="s">
        <v>471</v>
      </c>
      <c r="C753" s="41" t="s">
        <v>218</v>
      </c>
      <c r="D753" s="38" t="s">
        <v>472</v>
      </c>
      <c r="E753" s="88">
        <v>0.36080000000000001</v>
      </c>
      <c r="F753" s="86">
        <v>1.97</v>
      </c>
      <c r="H753" s="38" t="s">
        <v>856</v>
      </c>
      <c r="I753" s="38" t="s">
        <v>863</v>
      </c>
      <c r="J753" s="38" t="s">
        <v>824</v>
      </c>
      <c r="K753" s="38" t="s">
        <v>825</v>
      </c>
    </row>
    <row r="754" spans="1:11">
      <c r="A754" s="43" t="s">
        <v>1679</v>
      </c>
      <c r="B754" s="41" t="s">
        <v>471</v>
      </c>
      <c r="C754" s="41" t="s">
        <v>220</v>
      </c>
      <c r="D754" s="38" t="s">
        <v>472</v>
      </c>
      <c r="E754" s="88">
        <v>0.53010000000000002</v>
      </c>
      <c r="F754" s="86">
        <v>2.88</v>
      </c>
      <c r="H754" s="38" t="s">
        <v>856</v>
      </c>
      <c r="I754" s="38" t="s">
        <v>863</v>
      </c>
      <c r="J754" s="38" t="s">
        <v>824</v>
      </c>
      <c r="K754" s="38" t="s">
        <v>825</v>
      </c>
    </row>
    <row r="755" spans="1:11">
      <c r="A755" s="43" t="s">
        <v>1680</v>
      </c>
      <c r="B755" s="41" t="s">
        <v>471</v>
      </c>
      <c r="C755" s="41" t="s">
        <v>221</v>
      </c>
      <c r="D755" s="38" t="s">
        <v>472</v>
      </c>
      <c r="E755" s="88">
        <v>0.76719999999999999</v>
      </c>
      <c r="F755" s="86">
        <v>4.53</v>
      </c>
      <c r="H755" s="38" t="s">
        <v>856</v>
      </c>
      <c r="I755" s="38" t="s">
        <v>863</v>
      </c>
      <c r="J755" s="38" t="s">
        <v>824</v>
      </c>
      <c r="K755" s="38" t="s">
        <v>825</v>
      </c>
    </row>
    <row r="756" spans="1:11">
      <c r="A756" s="43" t="s">
        <v>1681</v>
      </c>
      <c r="B756" s="41" t="s">
        <v>471</v>
      </c>
      <c r="C756" s="41" t="s">
        <v>222</v>
      </c>
      <c r="D756" s="38" t="s">
        <v>472</v>
      </c>
      <c r="E756" s="88">
        <v>1.2653000000000001</v>
      </c>
      <c r="F756" s="86">
        <v>7.71</v>
      </c>
      <c r="H756" s="38" t="s">
        <v>856</v>
      </c>
      <c r="I756" s="38" t="s">
        <v>863</v>
      </c>
      <c r="J756" s="38" t="s">
        <v>824</v>
      </c>
      <c r="K756" s="38" t="s">
        <v>825</v>
      </c>
    </row>
    <row r="757" spans="1:11">
      <c r="A757" s="43" t="s">
        <v>1682</v>
      </c>
      <c r="B757" s="41" t="s">
        <v>473</v>
      </c>
      <c r="C757" s="41" t="s">
        <v>218</v>
      </c>
      <c r="D757" s="38" t="s">
        <v>174</v>
      </c>
      <c r="E757" s="88">
        <v>0.54830000000000001</v>
      </c>
      <c r="F757" s="86">
        <v>2.83</v>
      </c>
      <c r="H757" s="38" t="s">
        <v>856</v>
      </c>
      <c r="I757" s="38" t="s">
        <v>863</v>
      </c>
      <c r="J757" s="38" t="s">
        <v>849</v>
      </c>
      <c r="K757" s="38" t="s">
        <v>850</v>
      </c>
    </row>
    <row r="758" spans="1:11">
      <c r="A758" s="43" t="s">
        <v>1683</v>
      </c>
      <c r="B758" s="41" t="s">
        <v>473</v>
      </c>
      <c r="C758" s="41" t="s">
        <v>220</v>
      </c>
      <c r="D758" s="38" t="s">
        <v>174</v>
      </c>
      <c r="E758" s="88">
        <v>0.74960000000000004</v>
      </c>
      <c r="F758" s="86">
        <v>3.86</v>
      </c>
      <c r="H758" s="38" t="s">
        <v>856</v>
      </c>
      <c r="I758" s="38" t="s">
        <v>863</v>
      </c>
      <c r="J758" s="38" t="s">
        <v>849</v>
      </c>
      <c r="K758" s="38" t="s">
        <v>850</v>
      </c>
    </row>
    <row r="759" spans="1:11">
      <c r="A759" s="43" t="s">
        <v>1684</v>
      </c>
      <c r="B759" s="41" t="s">
        <v>473</v>
      </c>
      <c r="C759" s="41" t="s">
        <v>221</v>
      </c>
      <c r="D759" s="38" t="s">
        <v>174</v>
      </c>
      <c r="E759" s="88">
        <v>1.1031</v>
      </c>
      <c r="F759" s="86">
        <v>5.58</v>
      </c>
      <c r="H759" s="38" t="s">
        <v>856</v>
      </c>
      <c r="I759" s="38" t="s">
        <v>863</v>
      </c>
      <c r="J759" s="38" t="s">
        <v>849</v>
      </c>
      <c r="K759" s="38" t="s">
        <v>850</v>
      </c>
    </row>
    <row r="760" spans="1:11">
      <c r="A760" s="43" t="s">
        <v>1685</v>
      </c>
      <c r="B760" s="41" t="s">
        <v>473</v>
      </c>
      <c r="C760" s="41" t="s">
        <v>222</v>
      </c>
      <c r="D760" s="38" t="s">
        <v>174</v>
      </c>
      <c r="E760" s="88">
        <v>4.3071000000000002</v>
      </c>
      <c r="F760" s="86">
        <v>19.239999999999998</v>
      </c>
      <c r="H760" s="38" t="s">
        <v>856</v>
      </c>
      <c r="I760" s="38" t="s">
        <v>863</v>
      </c>
      <c r="J760" s="38" t="s">
        <v>849</v>
      </c>
      <c r="K760" s="38" t="s">
        <v>850</v>
      </c>
    </row>
    <row r="761" spans="1:11">
      <c r="A761" s="43" t="s">
        <v>1686</v>
      </c>
      <c r="B761" s="41" t="s">
        <v>474</v>
      </c>
      <c r="C761" s="41" t="s">
        <v>218</v>
      </c>
      <c r="D761" s="38" t="s">
        <v>175</v>
      </c>
      <c r="E761" s="88">
        <v>0.47670000000000001</v>
      </c>
      <c r="F761" s="86">
        <v>2.7</v>
      </c>
      <c r="H761" s="38" t="s">
        <v>856</v>
      </c>
      <c r="I761" s="38" t="s">
        <v>863</v>
      </c>
      <c r="J761" s="38" t="s">
        <v>824</v>
      </c>
      <c r="K761" s="38" t="s">
        <v>825</v>
      </c>
    </row>
    <row r="762" spans="1:11">
      <c r="A762" s="43" t="s">
        <v>1687</v>
      </c>
      <c r="B762" s="41" t="s">
        <v>474</v>
      </c>
      <c r="C762" s="41" t="s">
        <v>220</v>
      </c>
      <c r="D762" s="38" t="s">
        <v>175</v>
      </c>
      <c r="E762" s="88">
        <v>0.67610000000000003</v>
      </c>
      <c r="F762" s="86">
        <v>4.1399999999999997</v>
      </c>
      <c r="H762" s="38" t="s">
        <v>856</v>
      </c>
      <c r="I762" s="38" t="s">
        <v>863</v>
      </c>
      <c r="J762" s="38" t="s">
        <v>824</v>
      </c>
      <c r="K762" s="38" t="s">
        <v>825</v>
      </c>
    </row>
    <row r="763" spans="1:11">
      <c r="A763" s="43" t="s">
        <v>1688</v>
      </c>
      <c r="B763" s="41" t="s">
        <v>474</v>
      </c>
      <c r="C763" s="41" t="s">
        <v>221</v>
      </c>
      <c r="D763" s="38" t="s">
        <v>175</v>
      </c>
      <c r="E763" s="88">
        <v>1.0544</v>
      </c>
      <c r="F763" s="86">
        <v>6.13</v>
      </c>
      <c r="H763" s="38" t="s">
        <v>856</v>
      </c>
      <c r="I763" s="38" t="s">
        <v>863</v>
      </c>
      <c r="J763" s="38" t="s">
        <v>824</v>
      </c>
      <c r="K763" s="38" t="s">
        <v>825</v>
      </c>
    </row>
    <row r="764" spans="1:11">
      <c r="A764" s="43" t="s">
        <v>1689</v>
      </c>
      <c r="B764" s="41" t="s">
        <v>474</v>
      </c>
      <c r="C764" s="41" t="s">
        <v>222</v>
      </c>
      <c r="D764" s="38" t="s">
        <v>175</v>
      </c>
      <c r="E764" s="88">
        <v>1.8412999999999999</v>
      </c>
      <c r="F764" s="86">
        <v>10.029999999999999</v>
      </c>
      <c r="H764" s="38" t="s">
        <v>856</v>
      </c>
      <c r="I764" s="38" t="s">
        <v>863</v>
      </c>
      <c r="J764" s="38" t="s">
        <v>824</v>
      </c>
      <c r="K764" s="38" t="s">
        <v>825</v>
      </c>
    </row>
    <row r="765" spans="1:11">
      <c r="A765" s="43" t="s">
        <v>1690</v>
      </c>
      <c r="B765" s="41" t="s">
        <v>475</v>
      </c>
      <c r="C765" s="41" t="s">
        <v>218</v>
      </c>
      <c r="D765" s="38" t="s">
        <v>176</v>
      </c>
      <c r="E765" s="88">
        <v>0.4491</v>
      </c>
      <c r="F765" s="86">
        <v>2.2799999999999998</v>
      </c>
      <c r="H765" s="38" t="s">
        <v>856</v>
      </c>
      <c r="I765" s="38" t="s">
        <v>863</v>
      </c>
      <c r="J765" s="38" t="s">
        <v>824</v>
      </c>
      <c r="K765" s="38" t="s">
        <v>825</v>
      </c>
    </row>
    <row r="766" spans="1:11">
      <c r="A766" s="43" t="s">
        <v>1691</v>
      </c>
      <c r="B766" s="41" t="s">
        <v>475</v>
      </c>
      <c r="C766" s="41" t="s">
        <v>220</v>
      </c>
      <c r="D766" s="38" t="s">
        <v>176</v>
      </c>
      <c r="E766" s="88">
        <v>0.56820000000000004</v>
      </c>
      <c r="F766" s="86">
        <v>2.97</v>
      </c>
      <c r="H766" s="38" t="s">
        <v>856</v>
      </c>
      <c r="I766" s="38" t="s">
        <v>863</v>
      </c>
      <c r="J766" s="38" t="s">
        <v>824</v>
      </c>
      <c r="K766" s="38" t="s">
        <v>825</v>
      </c>
    </row>
    <row r="767" spans="1:11">
      <c r="A767" s="43" t="s">
        <v>1692</v>
      </c>
      <c r="B767" s="41" t="s">
        <v>475</v>
      </c>
      <c r="C767" s="41" t="s">
        <v>221</v>
      </c>
      <c r="D767" s="38" t="s">
        <v>176</v>
      </c>
      <c r="E767" s="88">
        <v>0.81330000000000002</v>
      </c>
      <c r="F767" s="86">
        <v>4.32</v>
      </c>
      <c r="H767" s="38" t="s">
        <v>856</v>
      </c>
      <c r="I767" s="38" t="s">
        <v>863</v>
      </c>
      <c r="J767" s="38" t="s">
        <v>824</v>
      </c>
      <c r="K767" s="38" t="s">
        <v>825</v>
      </c>
    </row>
    <row r="768" spans="1:11">
      <c r="A768" s="43" t="s">
        <v>1693</v>
      </c>
      <c r="B768" s="41" t="s">
        <v>475</v>
      </c>
      <c r="C768" s="41" t="s">
        <v>222</v>
      </c>
      <c r="D768" s="38" t="s">
        <v>176</v>
      </c>
      <c r="E768" s="88">
        <v>1.6012999999999999</v>
      </c>
      <c r="F768" s="86">
        <v>8</v>
      </c>
      <c r="H768" s="38" t="s">
        <v>856</v>
      </c>
      <c r="I768" s="38" t="s">
        <v>863</v>
      </c>
      <c r="J768" s="38" t="s">
        <v>824</v>
      </c>
      <c r="K768" s="38" t="s">
        <v>825</v>
      </c>
    </row>
    <row r="769" spans="1:11">
      <c r="A769" s="43" t="s">
        <v>1694</v>
      </c>
      <c r="B769" s="41" t="s">
        <v>476</v>
      </c>
      <c r="C769" s="41" t="s">
        <v>218</v>
      </c>
      <c r="D769" s="38" t="s">
        <v>177</v>
      </c>
      <c r="E769" s="88">
        <v>0.46750000000000003</v>
      </c>
      <c r="F769" s="86">
        <v>2.72</v>
      </c>
      <c r="H769" s="38" t="s">
        <v>856</v>
      </c>
      <c r="I769" s="38" t="s">
        <v>863</v>
      </c>
      <c r="J769" s="38" t="s">
        <v>824</v>
      </c>
      <c r="K769" s="38" t="s">
        <v>825</v>
      </c>
    </row>
    <row r="770" spans="1:11">
      <c r="A770" s="43" t="s">
        <v>1695</v>
      </c>
      <c r="B770" s="41" t="s">
        <v>476</v>
      </c>
      <c r="C770" s="41" t="s">
        <v>220</v>
      </c>
      <c r="D770" s="38" t="s">
        <v>177</v>
      </c>
      <c r="E770" s="88">
        <v>0.6139</v>
      </c>
      <c r="F770" s="86">
        <v>3.62</v>
      </c>
      <c r="H770" s="38" t="s">
        <v>856</v>
      </c>
      <c r="I770" s="38" t="s">
        <v>863</v>
      </c>
      <c r="J770" s="38" t="s">
        <v>824</v>
      </c>
      <c r="K770" s="38" t="s">
        <v>825</v>
      </c>
    </row>
    <row r="771" spans="1:11">
      <c r="A771" s="43" t="s">
        <v>1696</v>
      </c>
      <c r="B771" s="41" t="s">
        <v>476</v>
      </c>
      <c r="C771" s="41" t="s">
        <v>221</v>
      </c>
      <c r="D771" s="38" t="s">
        <v>177</v>
      </c>
      <c r="E771" s="88">
        <v>0.92479999999999996</v>
      </c>
      <c r="F771" s="86">
        <v>5.63</v>
      </c>
      <c r="H771" s="38" t="s">
        <v>856</v>
      </c>
      <c r="I771" s="38" t="s">
        <v>863</v>
      </c>
      <c r="J771" s="38" t="s">
        <v>824</v>
      </c>
      <c r="K771" s="38" t="s">
        <v>825</v>
      </c>
    </row>
    <row r="772" spans="1:11">
      <c r="A772" s="43" t="s">
        <v>1697</v>
      </c>
      <c r="B772" s="41" t="s">
        <v>476</v>
      </c>
      <c r="C772" s="41" t="s">
        <v>222</v>
      </c>
      <c r="D772" s="38" t="s">
        <v>177</v>
      </c>
      <c r="E772" s="88">
        <v>1.6306</v>
      </c>
      <c r="F772" s="86">
        <v>9.4499999999999993</v>
      </c>
      <c r="H772" s="38" t="s">
        <v>856</v>
      </c>
      <c r="I772" s="38" t="s">
        <v>863</v>
      </c>
      <c r="J772" s="38" t="s">
        <v>824</v>
      </c>
      <c r="K772" s="38" t="s">
        <v>825</v>
      </c>
    </row>
    <row r="773" spans="1:11">
      <c r="A773" s="43" t="s">
        <v>1698</v>
      </c>
      <c r="B773" s="41" t="s">
        <v>477</v>
      </c>
      <c r="C773" s="41" t="s">
        <v>218</v>
      </c>
      <c r="D773" s="38" t="s">
        <v>178</v>
      </c>
      <c r="E773" s="88">
        <v>0.44869999999999999</v>
      </c>
      <c r="F773" s="86">
        <v>2.3199999999999998</v>
      </c>
      <c r="H773" s="38" t="s">
        <v>856</v>
      </c>
      <c r="I773" s="38" t="s">
        <v>863</v>
      </c>
      <c r="J773" s="38" t="s">
        <v>824</v>
      </c>
      <c r="K773" s="38" t="s">
        <v>825</v>
      </c>
    </row>
    <row r="774" spans="1:11">
      <c r="A774" s="43" t="s">
        <v>1699</v>
      </c>
      <c r="B774" s="41" t="s">
        <v>477</v>
      </c>
      <c r="C774" s="41" t="s">
        <v>220</v>
      </c>
      <c r="D774" s="38" t="s">
        <v>178</v>
      </c>
      <c r="E774" s="88">
        <v>0.65739999999999998</v>
      </c>
      <c r="F774" s="86">
        <v>3.58</v>
      </c>
      <c r="H774" s="38" t="s">
        <v>856</v>
      </c>
      <c r="I774" s="38" t="s">
        <v>863</v>
      </c>
      <c r="J774" s="38" t="s">
        <v>824</v>
      </c>
      <c r="K774" s="38" t="s">
        <v>825</v>
      </c>
    </row>
    <row r="775" spans="1:11">
      <c r="A775" s="43" t="s">
        <v>1700</v>
      </c>
      <c r="B775" s="41" t="s">
        <v>477</v>
      </c>
      <c r="C775" s="41" t="s">
        <v>221</v>
      </c>
      <c r="D775" s="38" t="s">
        <v>178</v>
      </c>
      <c r="E775" s="88">
        <v>1.0432999999999999</v>
      </c>
      <c r="F775" s="86">
        <v>6.31</v>
      </c>
      <c r="H775" s="38" t="s">
        <v>856</v>
      </c>
      <c r="I775" s="38" t="s">
        <v>863</v>
      </c>
      <c r="J775" s="38" t="s">
        <v>824</v>
      </c>
      <c r="K775" s="38" t="s">
        <v>825</v>
      </c>
    </row>
    <row r="776" spans="1:11">
      <c r="A776" s="43" t="s">
        <v>1701</v>
      </c>
      <c r="B776" s="41" t="s">
        <v>477</v>
      </c>
      <c r="C776" s="41" t="s">
        <v>222</v>
      </c>
      <c r="D776" s="38" t="s">
        <v>178</v>
      </c>
      <c r="E776" s="88">
        <v>1.9096</v>
      </c>
      <c r="F776" s="86">
        <v>10.29</v>
      </c>
      <c r="H776" s="38" t="s">
        <v>856</v>
      </c>
      <c r="I776" s="38" t="s">
        <v>863</v>
      </c>
      <c r="J776" s="38" t="s">
        <v>824</v>
      </c>
      <c r="K776" s="38" t="s">
        <v>825</v>
      </c>
    </row>
    <row r="777" spans="1:11">
      <c r="A777" s="43" t="s">
        <v>1702</v>
      </c>
      <c r="B777" s="41" t="s">
        <v>715</v>
      </c>
      <c r="C777" s="41" t="s">
        <v>218</v>
      </c>
      <c r="D777" s="38" t="s">
        <v>732</v>
      </c>
      <c r="E777" s="88">
        <v>0.4168</v>
      </c>
      <c r="F777" s="86">
        <v>3.18</v>
      </c>
      <c r="H777" s="38" t="s">
        <v>856</v>
      </c>
      <c r="I777" s="38" t="s">
        <v>863</v>
      </c>
      <c r="J777" s="38" t="s">
        <v>849</v>
      </c>
      <c r="K777" s="38" t="s">
        <v>850</v>
      </c>
    </row>
    <row r="778" spans="1:11">
      <c r="A778" s="43" t="s">
        <v>1703</v>
      </c>
      <c r="B778" s="41" t="s">
        <v>715</v>
      </c>
      <c r="C778" s="41" t="s">
        <v>220</v>
      </c>
      <c r="D778" s="38" t="s">
        <v>732</v>
      </c>
      <c r="E778" s="88">
        <v>0.95140000000000002</v>
      </c>
      <c r="F778" s="86">
        <v>8.0299999999999994</v>
      </c>
      <c r="H778" s="38" t="s">
        <v>856</v>
      </c>
      <c r="I778" s="38" t="s">
        <v>863</v>
      </c>
      <c r="J778" s="38" t="s">
        <v>849</v>
      </c>
      <c r="K778" s="38" t="s">
        <v>850</v>
      </c>
    </row>
    <row r="779" spans="1:11">
      <c r="A779" s="43" t="s">
        <v>1704</v>
      </c>
      <c r="B779" s="41" t="s">
        <v>715</v>
      </c>
      <c r="C779" s="41" t="s">
        <v>221</v>
      </c>
      <c r="D779" s="38" t="s">
        <v>732</v>
      </c>
      <c r="E779" s="88">
        <v>2.0971000000000002</v>
      </c>
      <c r="F779" s="86">
        <v>15.88</v>
      </c>
      <c r="H779" s="38" t="s">
        <v>856</v>
      </c>
      <c r="I779" s="38" t="s">
        <v>863</v>
      </c>
      <c r="J779" s="38" t="s">
        <v>849</v>
      </c>
      <c r="K779" s="38" t="s">
        <v>850</v>
      </c>
    </row>
    <row r="780" spans="1:11">
      <c r="A780" s="43" t="s">
        <v>1705</v>
      </c>
      <c r="B780" s="41" t="s">
        <v>715</v>
      </c>
      <c r="C780" s="41" t="s">
        <v>222</v>
      </c>
      <c r="D780" s="38" t="s">
        <v>732</v>
      </c>
      <c r="E780" s="88">
        <v>3.8570000000000002</v>
      </c>
      <c r="F780" s="86">
        <v>30</v>
      </c>
      <c r="H780" s="38" t="s">
        <v>856</v>
      </c>
      <c r="I780" s="38" t="s">
        <v>863</v>
      </c>
      <c r="J780" s="38" t="s">
        <v>849</v>
      </c>
      <c r="K780" s="38" t="s">
        <v>850</v>
      </c>
    </row>
    <row r="781" spans="1:11">
      <c r="A781" s="43" t="s">
        <v>1706</v>
      </c>
      <c r="B781" s="41" t="s">
        <v>478</v>
      </c>
      <c r="C781" s="41" t="s">
        <v>218</v>
      </c>
      <c r="D781" s="38" t="s">
        <v>179</v>
      </c>
      <c r="E781" s="88">
        <v>4.6182999999999996</v>
      </c>
      <c r="F781" s="86">
        <v>4.1500000000000004</v>
      </c>
      <c r="H781" s="38" t="s">
        <v>842</v>
      </c>
      <c r="I781" s="38" t="s">
        <v>864</v>
      </c>
      <c r="J781" s="38" t="s">
        <v>820</v>
      </c>
      <c r="K781" s="38" t="s">
        <v>821</v>
      </c>
    </row>
    <row r="782" spans="1:11">
      <c r="A782" s="43" t="s">
        <v>1707</v>
      </c>
      <c r="B782" s="41" t="s">
        <v>478</v>
      </c>
      <c r="C782" s="41" t="s">
        <v>220</v>
      </c>
      <c r="D782" s="38" t="s">
        <v>179</v>
      </c>
      <c r="E782" s="88">
        <v>5.0709999999999997</v>
      </c>
      <c r="F782" s="86">
        <v>4.8099999999999996</v>
      </c>
      <c r="H782" s="38" t="s">
        <v>842</v>
      </c>
      <c r="I782" s="38" t="s">
        <v>864</v>
      </c>
      <c r="J782" s="38" t="s">
        <v>820</v>
      </c>
      <c r="K782" s="38" t="s">
        <v>821</v>
      </c>
    </row>
    <row r="783" spans="1:11">
      <c r="A783" s="43" t="s">
        <v>1708</v>
      </c>
      <c r="B783" s="41" t="s">
        <v>478</v>
      </c>
      <c r="C783" s="41" t="s">
        <v>221</v>
      </c>
      <c r="D783" s="38" t="s">
        <v>179</v>
      </c>
      <c r="E783" s="88">
        <v>5.7882999999999996</v>
      </c>
      <c r="F783" s="86">
        <v>7.42</v>
      </c>
      <c r="H783" s="38" t="s">
        <v>842</v>
      </c>
      <c r="I783" s="38" t="s">
        <v>864</v>
      </c>
      <c r="J783" s="38" t="s">
        <v>820</v>
      </c>
      <c r="K783" s="38" t="s">
        <v>821</v>
      </c>
    </row>
    <row r="784" spans="1:11">
      <c r="A784" s="43" t="s">
        <v>1709</v>
      </c>
      <c r="B784" s="41" t="s">
        <v>478</v>
      </c>
      <c r="C784" s="41" t="s">
        <v>222</v>
      </c>
      <c r="D784" s="38" t="s">
        <v>179</v>
      </c>
      <c r="E784" s="88">
        <v>8.7985000000000007</v>
      </c>
      <c r="F784" s="86">
        <v>16.63</v>
      </c>
      <c r="H784" s="38" t="s">
        <v>842</v>
      </c>
      <c r="I784" s="38" t="s">
        <v>864</v>
      </c>
      <c r="J784" s="38" t="s">
        <v>820</v>
      </c>
      <c r="K784" s="38" t="s">
        <v>821</v>
      </c>
    </row>
    <row r="785" spans="1:11">
      <c r="A785" s="43" t="s">
        <v>1710</v>
      </c>
      <c r="B785" s="41" t="s">
        <v>479</v>
      </c>
      <c r="C785" s="41" t="s">
        <v>218</v>
      </c>
      <c r="D785" s="38" t="s">
        <v>180</v>
      </c>
      <c r="E785" s="88">
        <v>2.0116999999999998</v>
      </c>
      <c r="F785" s="86">
        <v>4.5599999999999996</v>
      </c>
      <c r="H785" s="38" t="s">
        <v>842</v>
      </c>
      <c r="I785" s="38" t="s">
        <v>864</v>
      </c>
      <c r="J785" s="38" t="s">
        <v>865</v>
      </c>
      <c r="K785" s="38" t="s">
        <v>866</v>
      </c>
    </row>
    <row r="786" spans="1:11">
      <c r="A786" s="43" t="s">
        <v>1711</v>
      </c>
      <c r="B786" s="41" t="s">
        <v>479</v>
      </c>
      <c r="C786" s="41" t="s">
        <v>220</v>
      </c>
      <c r="D786" s="38" t="s">
        <v>180</v>
      </c>
      <c r="E786" s="88">
        <v>2.5602999999999998</v>
      </c>
      <c r="F786" s="86">
        <v>6.27</v>
      </c>
      <c r="H786" s="38" t="s">
        <v>842</v>
      </c>
      <c r="I786" s="38" t="s">
        <v>864</v>
      </c>
      <c r="J786" s="38" t="s">
        <v>865</v>
      </c>
      <c r="K786" s="38" t="s">
        <v>866</v>
      </c>
    </row>
    <row r="787" spans="1:11">
      <c r="A787" s="43" t="s">
        <v>1712</v>
      </c>
      <c r="B787" s="41" t="s">
        <v>479</v>
      </c>
      <c r="C787" s="41" t="s">
        <v>221</v>
      </c>
      <c r="D787" s="38" t="s">
        <v>180</v>
      </c>
      <c r="E787" s="88">
        <v>3.1675</v>
      </c>
      <c r="F787" s="86">
        <v>9.9</v>
      </c>
      <c r="H787" s="38" t="s">
        <v>842</v>
      </c>
      <c r="I787" s="38" t="s">
        <v>864</v>
      </c>
      <c r="J787" s="38" t="s">
        <v>865</v>
      </c>
      <c r="K787" s="38" t="s">
        <v>866</v>
      </c>
    </row>
    <row r="788" spans="1:11">
      <c r="A788" s="43" t="s">
        <v>1713</v>
      </c>
      <c r="B788" s="41" t="s">
        <v>479</v>
      </c>
      <c r="C788" s="41" t="s">
        <v>222</v>
      </c>
      <c r="D788" s="38" t="s">
        <v>180</v>
      </c>
      <c r="E788" s="88">
        <v>5.4278000000000004</v>
      </c>
      <c r="F788" s="86">
        <v>18.78</v>
      </c>
      <c r="H788" s="38" t="s">
        <v>842</v>
      </c>
      <c r="I788" s="38" t="s">
        <v>864</v>
      </c>
      <c r="J788" s="38" t="s">
        <v>865</v>
      </c>
      <c r="K788" s="38" t="s">
        <v>866</v>
      </c>
    </row>
    <row r="789" spans="1:11">
      <c r="A789" s="43" t="s">
        <v>1714</v>
      </c>
      <c r="B789" s="41" t="s">
        <v>480</v>
      </c>
      <c r="C789" s="41" t="s">
        <v>218</v>
      </c>
      <c r="D789" s="38" t="s">
        <v>481</v>
      </c>
      <c r="E789" s="88">
        <v>1.3625</v>
      </c>
      <c r="F789" s="86">
        <v>2.0499999999999998</v>
      </c>
      <c r="H789" s="38" t="s">
        <v>842</v>
      </c>
      <c r="I789" s="38" t="s">
        <v>864</v>
      </c>
      <c r="J789" s="38" t="s">
        <v>865</v>
      </c>
      <c r="K789" s="38" t="s">
        <v>866</v>
      </c>
    </row>
    <row r="790" spans="1:11">
      <c r="A790" s="43" t="s">
        <v>1715</v>
      </c>
      <c r="B790" s="41" t="s">
        <v>480</v>
      </c>
      <c r="C790" s="41" t="s">
        <v>220</v>
      </c>
      <c r="D790" s="38" t="s">
        <v>481</v>
      </c>
      <c r="E790" s="88">
        <v>1.5822000000000001</v>
      </c>
      <c r="F790" s="86">
        <v>3.02</v>
      </c>
      <c r="H790" s="38" t="s">
        <v>842</v>
      </c>
      <c r="I790" s="38" t="s">
        <v>864</v>
      </c>
      <c r="J790" s="38" t="s">
        <v>865</v>
      </c>
      <c r="K790" s="38" t="s">
        <v>866</v>
      </c>
    </row>
    <row r="791" spans="1:11">
      <c r="A791" s="43" t="s">
        <v>1716</v>
      </c>
      <c r="B791" s="41" t="s">
        <v>480</v>
      </c>
      <c r="C791" s="41" t="s">
        <v>221</v>
      </c>
      <c r="D791" s="38" t="s">
        <v>481</v>
      </c>
      <c r="E791" s="88">
        <v>2.3220999999999998</v>
      </c>
      <c r="F791" s="86">
        <v>6.32</v>
      </c>
      <c r="H791" s="38" t="s">
        <v>842</v>
      </c>
      <c r="I791" s="38" t="s">
        <v>864</v>
      </c>
      <c r="J791" s="38" t="s">
        <v>865</v>
      </c>
      <c r="K791" s="38" t="s">
        <v>866</v>
      </c>
    </row>
    <row r="792" spans="1:11">
      <c r="A792" s="43" t="s">
        <v>1717</v>
      </c>
      <c r="B792" s="41" t="s">
        <v>480</v>
      </c>
      <c r="C792" s="41" t="s">
        <v>222</v>
      </c>
      <c r="D792" s="38" t="s">
        <v>481</v>
      </c>
      <c r="E792" s="88">
        <v>4.1470000000000002</v>
      </c>
      <c r="F792" s="86">
        <v>12.47</v>
      </c>
      <c r="H792" s="38" t="s">
        <v>842</v>
      </c>
      <c r="I792" s="38" t="s">
        <v>864</v>
      </c>
      <c r="J792" s="38" t="s">
        <v>865</v>
      </c>
      <c r="K792" s="38" t="s">
        <v>866</v>
      </c>
    </row>
    <row r="793" spans="1:11">
      <c r="A793" s="43" t="s">
        <v>1718</v>
      </c>
      <c r="B793" s="41" t="s">
        <v>482</v>
      </c>
      <c r="C793" s="41" t="s">
        <v>218</v>
      </c>
      <c r="D793" s="38" t="s">
        <v>483</v>
      </c>
      <c r="E793" s="88">
        <v>1.1672</v>
      </c>
      <c r="F793" s="86">
        <v>2.09</v>
      </c>
      <c r="H793" s="38" t="s">
        <v>842</v>
      </c>
      <c r="I793" s="38" t="s">
        <v>864</v>
      </c>
      <c r="J793" s="38" t="s">
        <v>865</v>
      </c>
      <c r="K793" s="38" t="s">
        <v>866</v>
      </c>
    </row>
    <row r="794" spans="1:11">
      <c r="A794" s="43" t="s">
        <v>1719</v>
      </c>
      <c r="B794" s="41" t="s">
        <v>482</v>
      </c>
      <c r="C794" s="41" t="s">
        <v>220</v>
      </c>
      <c r="D794" s="38" t="s">
        <v>483</v>
      </c>
      <c r="E794" s="88">
        <v>1.4471000000000001</v>
      </c>
      <c r="F794" s="86">
        <v>3.36</v>
      </c>
      <c r="H794" s="38" t="s">
        <v>842</v>
      </c>
      <c r="I794" s="38" t="s">
        <v>864</v>
      </c>
      <c r="J794" s="38" t="s">
        <v>865</v>
      </c>
      <c r="K794" s="38" t="s">
        <v>866</v>
      </c>
    </row>
    <row r="795" spans="1:11">
      <c r="A795" s="43" t="s">
        <v>1720</v>
      </c>
      <c r="B795" s="41" t="s">
        <v>482</v>
      </c>
      <c r="C795" s="41" t="s">
        <v>221</v>
      </c>
      <c r="D795" s="38" t="s">
        <v>483</v>
      </c>
      <c r="E795" s="88">
        <v>1.9898</v>
      </c>
      <c r="F795" s="86">
        <v>7.35</v>
      </c>
      <c r="H795" s="38" t="s">
        <v>842</v>
      </c>
      <c r="I795" s="38" t="s">
        <v>864</v>
      </c>
      <c r="J795" s="38" t="s">
        <v>865</v>
      </c>
      <c r="K795" s="38" t="s">
        <v>866</v>
      </c>
    </row>
    <row r="796" spans="1:11">
      <c r="A796" s="43" t="s">
        <v>1721</v>
      </c>
      <c r="B796" s="41" t="s">
        <v>482</v>
      </c>
      <c r="C796" s="41" t="s">
        <v>222</v>
      </c>
      <c r="D796" s="38" t="s">
        <v>483</v>
      </c>
      <c r="E796" s="88">
        <v>3.4609999999999999</v>
      </c>
      <c r="F796" s="86">
        <v>14.64</v>
      </c>
      <c r="H796" s="38" t="s">
        <v>842</v>
      </c>
      <c r="I796" s="38" t="s">
        <v>864</v>
      </c>
      <c r="J796" s="38" t="s">
        <v>865</v>
      </c>
      <c r="K796" s="38" t="s">
        <v>866</v>
      </c>
    </row>
    <row r="797" spans="1:11">
      <c r="A797" s="43" t="s">
        <v>1722</v>
      </c>
      <c r="B797" s="41" t="s">
        <v>484</v>
      </c>
      <c r="C797" s="41" t="s">
        <v>218</v>
      </c>
      <c r="D797" s="38" t="s">
        <v>1723</v>
      </c>
      <c r="E797" s="88">
        <v>1.018</v>
      </c>
      <c r="F797" s="86">
        <v>2.97</v>
      </c>
      <c r="H797" s="38" t="s">
        <v>842</v>
      </c>
      <c r="I797" s="38" t="s">
        <v>864</v>
      </c>
      <c r="J797" s="38" t="s">
        <v>826</v>
      </c>
      <c r="K797" s="38" t="s">
        <v>827</v>
      </c>
    </row>
    <row r="798" spans="1:11">
      <c r="A798" s="43" t="s">
        <v>1724</v>
      </c>
      <c r="B798" s="41" t="s">
        <v>484</v>
      </c>
      <c r="C798" s="41" t="s">
        <v>220</v>
      </c>
      <c r="D798" s="38" t="s">
        <v>1723</v>
      </c>
      <c r="E798" s="88">
        <v>1.5149999999999999</v>
      </c>
      <c r="F798" s="86">
        <v>6.2</v>
      </c>
      <c r="H798" s="38" t="s">
        <v>842</v>
      </c>
      <c r="I798" s="38" t="s">
        <v>864</v>
      </c>
      <c r="J798" s="38" t="s">
        <v>826</v>
      </c>
      <c r="K798" s="38" t="s">
        <v>827</v>
      </c>
    </row>
    <row r="799" spans="1:11">
      <c r="A799" s="43" t="s">
        <v>1725</v>
      </c>
      <c r="B799" s="41" t="s">
        <v>484</v>
      </c>
      <c r="C799" s="41" t="s">
        <v>221</v>
      </c>
      <c r="D799" s="38" t="s">
        <v>1723</v>
      </c>
      <c r="E799" s="88">
        <v>2.1076000000000001</v>
      </c>
      <c r="F799" s="86">
        <v>9.74</v>
      </c>
      <c r="H799" s="38" t="s">
        <v>842</v>
      </c>
      <c r="I799" s="38" t="s">
        <v>864</v>
      </c>
      <c r="J799" s="38" t="s">
        <v>826</v>
      </c>
      <c r="K799" s="38" t="s">
        <v>827</v>
      </c>
    </row>
    <row r="800" spans="1:11">
      <c r="A800" s="43" t="s">
        <v>1726</v>
      </c>
      <c r="B800" s="41" t="s">
        <v>484</v>
      </c>
      <c r="C800" s="41" t="s">
        <v>222</v>
      </c>
      <c r="D800" s="38" t="s">
        <v>1723</v>
      </c>
      <c r="E800" s="88">
        <v>3.5004</v>
      </c>
      <c r="F800" s="86">
        <v>15.23</v>
      </c>
      <c r="H800" s="38" t="s">
        <v>842</v>
      </c>
      <c r="I800" s="38" t="s">
        <v>864</v>
      </c>
      <c r="J800" s="38" t="s">
        <v>826</v>
      </c>
      <c r="K800" s="38" t="s">
        <v>827</v>
      </c>
    </row>
    <row r="801" spans="1:11">
      <c r="A801" s="43" t="s">
        <v>1727</v>
      </c>
      <c r="B801" s="41" t="s">
        <v>485</v>
      </c>
      <c r="C801" s="41" t="s">
        <v>218</v>
      </c>
      <c r="D801" s="38" t="s">
        <v>181</v>
      </c>
      <c r="E801" s="88">
        <v>0.96989999999999998</v>
      </c>
      <c r="F801" s="86">
        <v>3.02</v>
      </c>
      <c r="H801" s="38" t="s">
        <v>842</v>
      </c>
      <c r="I801" s="38" t="s">
        <v>864</v>
      </c>
      <c r="J801" s="38" t="s">
        <v>865</v>
      </c>
      <c r="K801" s="38" t="s">
        <v>866</v>
      </c>
    </row>
    <row r="802" spans="1:11">
      <c r="A802" s="43" t="s">
        <v>1728</v>
      </c>
      <c r="B802" s="41" t="s">
        <v>485</v>
      </c>
      <c r="C802" s="41" t="s">
        <v>220</v>
      </c>
      <c r="D802" s="38" t="s">
        <v>181</v>
      </c>
      <c r="E802" s="88">
        <v>1.3016000000000001</v>
      </c>
      <c r="F802" s="86">
        <v>3.9</v>
      </c>
      <c r="H802" s="38" t="s">
        <v>842</v>
      </c>
      <c r="I802" s="38" t="s">
        <v>864</v>
      </c>
      <c r="J802" s="38" t="s">
        <v>865</v>
      </c>
      <c r="K802" s="38" t="s">
        <v>866</v>
      </c>
    </row>
    <row r="803" spans="1:11">
      <c r="A803" s="43" t="s">
        <v>1729</v>
      </c>
      <c r="B803" s="41" t="s">
        <v>485</v>
      </c>
      <c r="C803" s="41" t="s">
        <v>221</v>
      </c>
      <c r="D803" s="38" t="s">
        <v>181</v>
      </c>
      <c r="E803" s="88">
        <v>1.8561000000000001</v>
      </c>
      <c r="F803" s="86">
        <v>8.2899999999999991</v>
      </c>
      <c r="H803" s="38" t="s">
        <v>842</v>
      </c>
      <c r="I803" s="38" t="s">
        <v>864</v>
      </c>
      <c r="J803" s="38" t="s">
        <v>865</v>
      </c>
      <c r="K803" s="38" t="s">
        <v>866</v>
      </c>
    </row>
    <row r="804" spans="1:11">
      <c r="A804" s="43" t="s">
        <v>1730</v>
      </c>
      <c r="B804" s="41" t="s">
        <v>485</v>
      </c>
      <c r="C804" s="41" t="s">
        <v>222</v>
      </c>
      <c r="D804" s="38" t="s">
        <v>181</v>
      </c>
      <c r="E804" s="88">
        <v>2.7524000000000002</v>
      </c>
      <c r="F804" s="86">
        <v>13.2</v>
      </c>
      <c r="H804" s="38" t="s">
        <v>842</v>
      </c>
      <c r="I804" s="38" t="s">
        <v>864</v>
      </c>
      <c r="J804" s="38" t="s">
        <v>865</v>
      </c>
      <c r="K804" s="38" t="s">
        <v>866</v>
      </c>
    </row>
    <row r="805" spans="1:11">
      <c r="A805" s="43" t="s">
        <v>1731</v>
      </c>
      <c r="B805" s="41" t="s">
        <v>486</v>
      </c>
      <c r="C805" s="41" t="s">
        <v>218</v>
      </c>
      <c r="D805" s="38" t="s">
        <v>487</v>
      </c>
      <c r="E805" s="88">
        <v>0.83079999999999998</v>
      </c>
      <c r="F805" s="86">
        <v>1.94</v>
      </c>
      <c r="H805" s="38" t="s">
        <v>842</v>
      </c>
      <c r="I805" s="38" t="s">
        <v>864</v>
      </c>
      <c r="J805" s="38" t="s">
        <v>865</v>
      </c>
      <c r="K805" s="38" t="s">
        <v>866</v>
      </c>
    </row>
    <row r="806" spans="1:11">
      <c r="A806" s="43" t="s">
        <v>1732</v>
      </c>
      <c r="B806" s="41" t="s">
        <v>486</v>
      </c>
      <c r="C806" s="41" t="s">
        <v>220</v>
      </c>
      <c r="D806" s="38" t="s">
        <v>487</v>
      </c>
      <c r="E806" s="88">
        <v>1.0726</v>
      </c>
      <c r="F806" s="86">
        <v>3.58</v>
      </c>
      <c r="H806" s="38" t="s">
        <v>842</v>
      </c>
      <c r="I806" s="38" t="s">
        <v>864</v>
      </c>
      <c r="J806" s="38" t="s">
        <v>865</v>
      </c>
      <c r="K806" s="38" t="s">
        <v>866</v>
      </c>
    </row>
    <row r="807" spans="1:11">
      <c r="A807" s="43" t="s">
        <v>1733</v>
      </c>
      <c r="B807" s="41" t="s">
        <v>486</v>
      </c>
      <c r="C807" s="41" t="s">
        <v>221</v>
      </c>
      <c r="D807" s="38" t="s">
        <v>487</v>
      </c>
      <c r="E807" s="88">
        <v>1.6678999999999999</v>
      </c>
      <c r="F807" s="86">
        <v>7.33</v>
      </c>
      <c r="H807" s="38" t="s">
        <v>842</v>
      </c>
      <c r="I807" s="38" t="s">
        <v>864</v>
      </c>
      <c r="J807" s="38" t="s">
        <v>865</v>
      </c>
      <c r="K807" s="38" t="s">
        <v>866</v>
      </c>
    </row>
    <row r="808" spans="1:11">
      <c r="A808" s="43" t="s">
        <v>1734</v>
      </c>
      <c r="B808" s="41" t="s">
        <v>486</v>
      </c>
      <c r="C808" s="41" t="s">
        <v>222</v>
      </c>
      <c r="D808" s="38" t="s">
        <v>487</v>
      </c>
      <c r="E808" s="88">
        <v>2.6890999999999998</v>
      </c>
      <c r="F808" s="86">
        <v>12.72</v>
      </c>
      <c r="H808" s="38" t="s">
        <v>842</v>
      </c>
      <c r="I808" s="38" t="s">
        <v>864</v>
      </c>
      <c r="J808" s="38" t="s">
        <v>865</v>
      </c>
      <c r="K808" s="38" t="s">
        <v>866</v>
      </c>
    </row>
    <row r="809" spans="1:11">
      <c r="A809" s="43" t="s">
        <v>1735</v>
      </c>
      <c r="B809" s="41" t="s">
        <v>488</v>
      </c>
      <c r="C809" s="41" t="s">
        <v>218</v>
      </c>
      <c r="D809" s="38" t="s">
        <v>733</v>
      </c>
      <c r="E809" s="88">
        <v>1.3398000000000001</v>
      </c>
      <c r="F809" s="86">
        <v>2.88</v>
      </c>
      <c r="H809" s="38" t="s">
        <v>842</v>
      </c>
      <c r="I809" s="38" t="s">
        <v>864</v>
      </c>
      <c r="J809" s="38" t="s">
        <v>865</v>
      </c>
      <c r="K809" s="38" t="s">
        <v>866</v>
      </c>
    </row>
    <row r="810" spans="1:11">
      <c r="A810" s="43" t="s">
        <v>1736</v>
      </c>
      <c r="B810" s="41" t="s">
        <v>488</v>
      </c>
      <c r="C810" s="41" t="s">
        <v>220</v>
      </c>
      <c r="D810" s="38" t="s">
        <v>733</v>
      </c>
      <c r="E810" s="88">
        <v>1.4910000000000001</v>
      </c>
      <c r="F810" s="86">
        <v>4.4800000000000004</v>
      </c>
      <c r="H810" s="38" t="s">
        <v>842</v>
      </c>
      <c r="I810" s="38" t="s">
        <v>864</v>
      </c>
      <c r="J810" s="38" t="s">
        <v>865</v>
      </c>
      <c r="K810" s="38" t="s">
        <v>866</v>
      </c>
    </row>
    <row r="811" spans="1:11">
      <c r="A811" s="43" t="s">
        <v>1737</v>
      </c>
      <c r="B811" s="41" t="s">
        <v>488</v>
      </c>
      <c r="C811" s="41" t="s">
        <v>221</v>
      </c>
      <c r="D811" s="38" t="s">
        <v>733</v>
      </c>
      <c r="E811" s="88">
        <v>2.1638000000000002</v>
      </c>
      <c r="F811" s="86">
        <v>8.74</v>
      </c>
      <c r="H811" s="38" t="s">
        <v>842</v>
      </c>
      <c r="I811" s="38" t="s">
        <v>864</v>
      </c>
      <c r="J811" s="38" t="s">
        <v>865</v>
      </c>
      <c r="K811" s="38" t="s">
        <v>866</v>
      </c>
    </row>
    <row r="812" spans="1:11">
      <c r="A812" s="43" t="s">
        <v>1738</v>
      </c>
      <c r="B812" s="41" t="s">
        <v>488</v>
      </c>
      <c r="C812" s="41" t="s">
        <v>222</v>
      </c>
      <c r="D812" s="38" t="s">
        <v>733</v>
      </c>
      <c r="E812" s="88">
        <v>4.1947000000000001</v>
      </c>
      <c r="F812" s="86">
        <v>18.82</v>
      </c>
      <c r="H812" s="38" t="s">
        <v>842</v>
      </c>
      <c r="I812" s="38" t="s">
        <v>864</v>
      </c>
      <c r="J812" s="38" t="s">
        <v>865</v>
      </c>
      <c r="K812" s="38" t="s">
        <v>866</v>
      </c>
    </row>
    <row r="813" spans="1:11">
      <c r="A813" s="43" t="s">
        <v>1739</v>
      </c>
      <c r="B813" s="41" t="s">
        <v>716</v>
      </c>
      <c r="C813" s="41" t="s">
        <v>218</v>
      </c>
      <c r="D813" s="38" t="s">
        <v>734</v>
      </c>
      <c r="E813" s="88">
        <v>1.2961</v>
      </c>
      <c r="F813" s="86">
        <v>3.84</v>
      </c>
      <c r="H813" s="38" t="s">
        <v>842</v>
      </c>
      <c r="I813" s="38" t="s">
        <v>864</v>
      </c>
      <c r="J813" s="38" t="s">
        <v>865</v>
      </c>
      <c r="K813" s="38" t="s">
        <v>866</v>
      </c>
    </row>
    <row r="814" spans="1:11">
      <c r="A814" s="43" t="s">
        <v>1740</v>
      </c>
      <c r="B814" s="41" t="s">
        <v>716</v>
      </c>
      <c r="C814" s="41" t="s">
        <v>220</v>
      </c>
      <c r="D814" s="38" t="s">
        <v>734</v>
      </c>
      <c r="E814" s="88">
        <v>1.7639</v>
      </c>
      <c r="F814" s="86">
        <v>5.96</v>
      </c>
      <c r="H814" s="38" t="s">
        <v>842</v>
      </c>
      <c r="I814" s="38" t="s">
        <v>864</v>
      </c>
      <c r="J814" s="38" t="s">
        <v>865</v>
      </c>
      <c r="K814" s="38" t="s">
        <v>866</v>
      </c>
    </row>
    <row r="815" spans="1:11">
      <c r="A815" s="43" t="s">
        <v>1741</v>
      </c>
      <c r="B815" s="41" t="s">
        <v>716</v>
      </c>
      <c r="C815" s="41" t="s">
        <v>221</v>
      </c>
      <c r="D815" s="38" t="s">
        <v>734</v>
      </c>
      <c r="E815" s="88">
        <v>2.4489000000000001</v>
      </c>
      <c r="F815" s="86">
        <v>8.81</v>
      </c>
      <c r="H815" s="38" t="s">
        <v>842</v>
      </c>
      <c r="I815" s="38" t="s">
        <v>864</v>
      </c>
      <c r="J815" s="38" t="s">
        <v>865</v>
      </c>
      <c r="K815" s="38" t="s">
        <v>866</v>
      </c>
    </row>
    <row r="816" spans="1:11">
      <c r="A816" s="43" t="s">
        <v>1742</v>
      </c>
      <c r="B816" s="41" t="s">
        <v>716</v>
      </c>
      <c r="C816" s="41" t="s">
        <v>222</v>
      </c>
      <c r="D816" s="38" t="s">
        <v>734</v>
      </c>
      <c r="E816" s="88">
        <v>4.0095000000000001</v>
      </c>
      <c r="F816" s="86">
        <v>14.02</v>
      </c>
      <c r="H816" s="38" t="s">
        <v>842</v>
      </c>
      <c r="I816" s="38" t="s">
        <v>864</v>
      </c>
      <c r="J816" s="38" t="s">
        <v>865</v>
      </c>
      <c r="K816" s="38" t="s">
        <v>866</v>
      </c>
    </row>
    <row r="817" spans="1:11">
      <c r="A817" s="43" t="s">
        <v>1743</v>
      </c>
      <c r="B817" s="41" t="s">
        <v>489</v>
      </c>
      <c r="C817" s="41" t="s">
        <v>218</v>
      </c>
      <c r="D817" s="38" t="s">
        <v>490</v>
      </c>
      <c r="E817" s="88">
        <v>0.5897</v>
      </c>
      <c r="F817" s="86">
        <v>2.46</v>
      </c>
      <c r="H817" s="38" t="s">
        <v>842</v>
      </c>
      <c r="I817" s="38" t="s">
        <v>864</v>
      </c>
      <c r="J817" s="38" t="s">
        <v>833</v>
      </c>
      <c r="K817" s="38" t="s">
        <v>834</v>
      </c>
    </row>
    <row r="818" spans="1:11">
      <c r="A818" s="43" t="s">
        <v>1744</v>
      </c>
      <c r="B818" s="41" t="s">
        <v>489</v>
      </c>
      <c r="C818" s="41" t="s">
        <v>220</v>
      </c>
      <c r="D818" s="38" t="s">
        <v>490</v>
      </c>
      <c r="E818" s="88">
        <v>0.7349</v>
      </c>
      <c r="F818" s="86">
        <v>3.8</v>
      </c>
      <c r="H818" s="38" t="s">
        <v>842</v>
      </c>
      <c r="I818" s="38" t="s">
        <v>864</v>
      </c>
      <c r="J818" s="38" t="s">
        <v>833</v>
      </c>
      <c r="K818" s="38" t="s">
        <v>834</v>
      </c>
    </row>
    <row r="819" spans="1:11">
      <c r="A819" s="43" t="s">
        <v>1745</v>
      </c>
      <c r="B819" s="41" t="s">
        <v>489</v>
      </c>
      <c r="C819" s="41" t="s">
        <v>221</v>
      </c>
      <c r="D819" s="38" t="s">
        <v>490</v>
      </c>
      <c r="E819" s="88">
        <v>1.1281000000000001</v>
      </c>
      <c r="F819" s="86">
        <v>6.29</v>
      </c>
      <c r="H819" s="38" t="s">
        <v>842</v>
      </c>
      <c r="I819" s="38" t="s">
        <v>864</v>
      </c>
      <c r="J819" s="38" t="s">
        <v>833</v>
      </c>
      <c r="K819" s="38" t="s">
        <v>834</v>
      </c>
    </row>
    <row r="820" spans="1:11">
      <c r="A820" s="43" t="s">
        <v>1746</v>
      </c>
      <c r="B820" s="41" t="s">
        <v>489</v>
      </c>
      <c r="C820" s="41" t="s">
        <v>222</v>
      </c>
      <c r="D820" s="38" t="s">
        <v>490</v>
      </c>
      <c r="E820" s="88">
        <v>1.8995</v>
      </c>
      <c r="F820" s="86">
        <v>11.1</v>
      </c>
      <c r="H820" s="38" t="s">
        <v>842</v>
      </c>
      <c r="I820" s="38" t="s">
        <v>864</v>
      </c>
      <c r="J820" s="38" t="s">
        <v>833</v>
      </c>
      <c r="K820" s="38" t="s">
        <v>834</v>
      </c>
    </row>
    <row r="821" spans="1:11">
      <c r="A821" s="43" t="s">
        <v>1747</v>
      </c>
      <c r="B821" s="41" t="s">
        <v>491</v>
      </c>
      <c r="C821" s="41" t="s">
        <v>218</v>
      </c>
      <c r="D821" s="38" t="s">
        <v>492</v>
      </c>
      <c r="E821" s="88">
        <v>0.43769999999999998</v>
      </c>
      <c r="F821" s="86">
        <v>2.67</v>
      </c>
      <c r="H821" s="38" t="s">
        <v>842</v>
      </c>
      <c r="I821" s="38" t="s">
        <v>864</v>
      </c>
      <c r="J821" s="38" t="s">
        <v>824</v>
      </c>
      <c r="K821" s="38" t="s">
        <v>825</v>
      </c>
    </row>
    <row r="822" spans="1:11">
      <c r="A822" s="43" t="s">
        <v>1748</v>
      </c>
      <c r="B822" s="41" t="s">
        <v>491</v>
      </c>
      <c r="C822" s="41" t="s">
        <v>220</v>
      </c>
      <c r="D822" s="38" t="s">
        <v>492</v>
      </c>
      <c r="E822" s="88">
        <v>0.6855</v>
      </c>
      <c r="F822" s="86">
        <v>4.26</v>
      </c>
      <c r="H822" s="38" t="s">
        <v>842</v>
      </c>
      <c r="I822" s="38" t="s">
        <v>864</v>
      </c>
      <c r="J822" s="38" t="s">
        <v>824</v>
      </c>
      <c r="K822" s="38" t="s">
        <v>825</v>
      </c>
    </row>
    <row r="823" spans="1:11">
      <c r="A823" s="43" t="s">
        <v>1749</v>
      </c>
      <c r="B823" s="41" t="s">
        <v>491</v>
      </c>
      <c r="C823" s="41" t="s">
        <v>221</v>
      </c>
      <c r="D823" s="38" t="s">
        <v>492</v>
      </c>
      <c r="E823" s="88">
        <v>1.2665999999999999</v>
      </c>
      <c r="F823" s="86">
        <v>7.78</v>
      </c>
      <c r="H823" s="38" t="s">
        <v>842</v>
      </c>
      <c r="I823" s="38" t="s">
        <v>864</v>
      </c>
      <c r="J823" s="38" t="s">
        <v>824</v>
      </c>
      <c r="K823" s="38" t="s">
        <v>825</v>
      </c>
    </row>
    <row r="824" spans="1:11">
      <c r="A824" s="43" t="s">
        <v>1750</v>
      </c>
      <c r="B824" s="41" t="s">
        <v>491</v>
      </c>
      <c r="C824" s="41" t="s">
        <v>222</v>
      </c>
      <c r="D824" s="38" t="s">
        <v>492</v>
      </c>
      <c r="E824" s="88">
        <v>2.7195</v>
      </c>
      <c r="F824" s="86">
        <v>15.43</v>
      </c>
      <c r="H824" s="38" t="s">
        <v>842</v>
      </c>
      <c r="I824" s="38" t="s">
        <v>864</v>
      </c>
      <c r="J824" s="38" t="s">
        <v>824</v>
      </c>
      <c r="K824" s="38" t="s">
        <v>825</v>
      </c>
    </row>
    <row r="825" spans="1:11">
      <c r="A825" s="43" t="s">
        <v>1751</v>
      </c>
      <c r="B825" s="41" t="s">
        <v>493</v>
      </c>
      <c r="C825" s="41" t="s">
        <v>218</v>
      </c>
      <c r="D825" s="38" t="s">
        <v>494</v>
      </c>
      <c r="E825" s="88">
        <v>0.4879</v>
      </c>
      <c r="F825" s="86">
        <v>2.95</v>
      </c>
      <c r="H825" s="38" t="s">
        <v>842</v>
      </c>
      <c r="I825" s="38" t="s">
        <v>864</v>
      </c>
      <c r="J825" s="38" t="s">
        <v>824</v>
      </c>
      <c r="K825" s="38" t="s">
        <v>825</v>
      </c>
    </row>
    <row r="826" spans="1:11">
      <c r="A826" s="43" t="s">
        <v>1752</v>
      </c>
      <c r="B826" s="41" t="s">
        <v>493</v>
      </c>
      <c r="C826" s="41" t="s">
        <v>220</v>
      </c>
      <c r="D826" s="38" t="s">
        <v>494</v>
      </c>
      <c r="E826" s="88">
        <v>0.59850000000000003</v>
      </c>
      <c r="F826" s="86">
        <v>3.43</v>
      </c>
      <c r="H826" s="38" t="s">
        <v>842</v>
      </c>
      <c r="I826" s="38" t="s">
        <v>864</v>
      </c>
      <c r="J826" s="38" t="s">
        <v>824</v>
      </c>
      <c r="K826" s="38" t="s">
        <v>825</v>
      </c>
    </row>
    <row r="827" spans="1:11">
      <c r="A827" s="43" t="s">
        <v>1753</v>
      </c>
      <c r="B827" s="41" t="s">
        <v>493</v>
      </c>
      <c r="C827" s="41" t="s">
        <v>221</v>
      </c>
      <c r="D827" s="38" t="s">
        <v>494</v>
      </c>
      <c r="E827" s="88">
        <v>0.84279999999999999</v>
      </c>
      <c r="F827" s="86">
        <v>5.05</v>
      </c>
      <c r="H827" s="38" t="s">
        <v>842</v>
      </c>
      <c r="I827" s="38" t="s">
        <v>864</v>
      </c>
      <c r="J827" s="38" t="s">
        <v>824</v>
      </c>
      <c r="K827" s="38" t="s">
        <v>825</v>
      </c>
    </row>
    <row r="828" spans="1:11">
      <c r="A828" s="43" t="s">
        <v>1754</v>
      </c>
      <c r="B828" s="41" t="s">
        <v>493</v>
      </c>
      <c r="C828" s="41" t="s">
        <v>222</v>
      </c>
      <c r="D828" s="38" t="s">
        <v>494</v>
      </c>
      <c r="E828" s="88">
        <v>1.3255999999999999</v>
      </c>
      <c r="F828" s="86">
        <v>8.52</v>
      </c>
      <c r="H828" s="38" t="s">
        <v>842</v>
      </c>
      <c r="I828" s="38" t="s">
        <v>864</v>
      </c>
      <c r="J828" s="38" t="s">
        <v>824</v>
      </c>
      <c r="K828" s="38" t="s">
        <v>825</v>
      </c>
    </row>
    <row r="829" spans="1:11">
      <c r="A829" s="43" t="s">
        <v>1755</v>
      </c>
      <c r="B829" s="41" t="s">
        <v>495</v>
      </c>
      <c r="C829" s="41" t="s">
        <v>218</v>
      </c>
      <c r="D829" s="38" t="s">
        <v>496</v>
      </c>
      <c r="E829" s="88">
        <v>0.36330000000000001</v>
      </c>
      <c r="F829" s="86">
        <v>1.59</v>
      </c>
      <c r="H829" s="38" t="s">
        <v>842</v>
      </c>
      <c r="I829" s="38" t="s">
        <v>864</v>
      </c>
      <c r="J829" s="38" t="s">
        <v>865</v>
      </c>
      <c r="K829" s="38" t="s">
        <v>866</v>
      </c>
    </row>
    <row r="830" spans="1:11">
      <c r="A830" s="43" t="s">
        <v>1756</v>
      </c>
      <c r="B830" s="41" t="s">
        <v>495</v>
      </c>
      <c r="C830" s="41" t="s">
        <v>220</v>
      </c>
      <c r="D830" s="38" t="s">
        <v>496</v>
      </c>
      <c r="E830" s="88">
        <v>0.69289999999999996</v>
      </c>
      <c r="F830" s="86">
        <v>2.2799999999999998</v>
      </c>
      <c r="H830" s="38" t="s">
        <v>842</v>
      </c>
      <c r="I830" s="38" t="s">
        <v>864</v>
      </c>
      <c r="J830" s="38" t="s">
        <v>865</v>
      </c>
      <c r="K830" s="38" t="s">
        <v>866</v>
      </c>
    </row>
    <row r="831" spans="1:11">
      <c r="A831" s="43" t="s">
        <v>1757</v>
      </c>
      <c r="B831" s="41" t="s">
        <v>495</v>
      </c>
      <c r="C831" s="41" t="s">
        <v>221</v>
      </c>
      <c r="D831" s="38" t="s">
        <v>496</v>
      </c>
      <c r="E831" s="88">
        <v>1.0450999999999999</v>
      </c>
      <c r="F831" s="86">
        <v>5.14</v>
      </c>
      <c r="H831" s="38" t="s">
        <v>842</v>
      </c>
      <c r="I831" s="38" t="s">
        <v>864</v>
      </c>
      <c r="J831" s="38" t="s">
        <v>865</v>
      </c>
      <c r="K831" s="38" t="s">
        <v>866</v>
      </c>
    </row>
    <row r="832" spans="1:11">
      <c r="A832" s="43" t="s">
        <v>1758</v>
      </c>
      <c r="B832" s="41" t="s">
        <v>495</v>
      </c>
      <c r="C832" s="41" t="s">
        <v>222</v>
      </c>
      <c r="D832" s="38" t="s">
        <v>496</v>
      </c>
      <c r="E832" s="88">
        <v>1.9361999999999999</v>
      </c>
      <c r="F832" s="86">
        <v>9.89</v>
      </c>
      <c r="H832" s="38" t="s">
        <v>842</v>
      </c>
      <c r="I832" s="38" t="s">
        <v>864</v>
      </c>
      <c r="J832" s="38" t="s">
        <v>865</v>
      </c>
      <c r="K832" s="38" t="s">
        <v>866</v>
      </c>
    </row>
    <row r="833" spans="1:11">
      <c r="A833" s="43" t="s">
        <v>1759</v>
      </c>
      <c r="B833" s="41" t="s">
        <v>497</v>
      </c>
      <c r="C833" s="41" t="s">
        <v>218</v>
      </c>
      <c r="D833" s="38" t="s">
        <v>498</v>
      </c>
      <c r="E833" s="88">
        <v>0.50580000000000003</v>
      </c>
      <c r="F833" s="86">
        <v>3.19</v>
      </c>
      <c r="H833" s="38" t="s">
        <v>842</v>
      </c>
      <c r="I833" s="38" t="s">
        <v>864</v>
      </c>
      <c r="J833" s="38" t="s">
        <v>865</v>
      </c>
      <c r="K833" s="38" t="s">
        <v>866</v>
      </c>
    </row>
    <row r="834" spans="1:11">
      <c r="A834" s="43" t="s">
        <v>1760</v>
      </c>
      <c r="B834" s="41" t="s">
        <v>497</v>
      </c>
      <c r="C834" s="41" t="s">
        <v>220</v>
      </c>
      <c r="D834" s="38" t="s">
        <v>498</v>
      </c>
      <c r="E834" s="88">
        <v>0.66010000000000002</v>
      </c>
      <c r="F834" s="86">
        <v>4.12</v>
      </c>
      <c r="H834" s="38" t="s">
        <v>842</v>
      </c>
      <c r="I834" s="38" t="s">
        <v>864</v>
      </c>
      <c r="J834" s="38" t="s">
        <v>865</v>
      </c>
      <c r="K834" s="38" t="s">
        <v>866</v>
      </c>
    </row>
    <row r="835" spans="1:11">
      <c r="A835" s="43" t="s">
        <v>1761</v>
      </c>
      <c r="B835" s="41" t="s">
        <v>497</v>
      </c>
      <c r="C835" s="41" t="s">
        <v>221</v>
      </c>
      <c r="D835" s="38" t="s">
        <v>498</v>
      </c>
      <c r="E835" s="88">
        <v>0.998</v>
      </c>
      <c r="F835" s="86">
        <v>5.88</v>
      </c>
      <c r="H835" s="38" t="s">
        <v>842</v>
      </c>
      <c r="I835" s="38" t="s">
        <v>864</v>
      </c>
      <c r="J835" s="38" t="s">
        <v>865</v>
      </c>
      <c r="K835" s="38" t="s">
        <v>866</v>
      </c>
    </row>
    <row r="836" spans="1:11">
      <c r="A836" s="43" t="s">
        <v>1762</v>
      </c>
      <c r="B836" s="41" t="s">
        <v>497</v>
      </c>
      <c r="C836" s="41" t="s">
        <v>222</v>
      </c>
      <c r="D836" s="38" t="s">
        <v>498</v>
      </c>
      <c r="E836" s="88">
        <v>1.7493000000000001</v>
      </c>
      <c r="F836" s="86">
        <v>9.1</v>
      </c>
      <c r="H836" s="38" t="s">
        <v>842</v>
      </c>
      <c r="I836" s="38" t="s">
        <v>864</v>
      </c>
      <c r="J836" s="38" t="s">
        <v>865</v>
      </c>
      <c r="K836" s="38" t="s">
        <v>866</v>
      </c>
    </row>
    <row r="837" spans="1:11">
      <c r="A837" s="43" t="s">
        <v>1763</v>
      </c>
      <c r="B837" s="41" t="s">
        <v>499</v>
      </c>
      <c r="C837" s="41" t="s">
        <v>218</v>
      </c>
      <c r="D837" s="38" t="s">
        <v>500</v>
      </c>
      <c r="E837" s="88">
        <v>0.43640000000000001</v>
      </c>
      <c r="F837" s="86">
        <v>2.39</v>
      </c>
      <c r="H837" s="38" t="s">
        <v>842</v>
      </c>
      <c r="I837" s="38" t="s">
        <v>864</v>
      </c>
      <c r="J837" s="38" t="s">
        <v>824</v>
      </c>
      <c r="K837" s="38" t="s">
        <v>825</v>
      </c>
    </row>
    <row r="838" spans="1:11">
      <c r="A838" s="43" t="s">
        <v>1764</v>
      </c>
      <c r="B838" s="41" t="s">
        <v>499</v>
      </c>
      <c r="C838" s="41" t="s">
        <v>220</v>
      </c>
      <c r="D838" s="38" t="s">
        <v>500</v>
      </c>
      <c r="E838" s="88">
        <v>0.62250000000000005</v>
      </c>
      <c r="F838" s="86">
        <v>3.21</v>
      </c>
      <c r="H838" s="38" t="s">
        <v>842</v>
      </c>
      <c r="I838" s="38" t="s">
        <v>864</v>
      </c>
      <c r="J838" s="38" t="s">
        <v>824</v>
      </c>
      <c r="K838" s="38" t="s">
        <v>825</v>
      </c>
    </row>
    <row r="839" spans="1:11">
      <c r="A839" s="43" t="s">
        <v>1765</v>
      </c>
      <c r="B839" s="41" t="s">
        <v>499</v>
      </c>
      <c r="C839" s="41" t="s">
        <v>221</v>
      </c>
      <c r="D839" s="38" t="s">
        <v>500</v>
      </c>
      <c r="E839" s="88">
        <v>0.91400000000000003</v>
      </c>
      <c r="F839" s="86">
        <v>5.35</v>
      </c>
      <c r="H839" s="38" t="s">
        <v>842</v>
      </c>
      <c r="I839" s="38" t="s">
        <v>864</v>
      </c>
      <c r="J839" s="38" t="s">
        <v>824</v>
      </c>
      <c r="K839" s="38" t="s">
        <v>825</v>
      </c>
    </row>
    <row r="840" spans="1:11">
      <c r="A840" s="43" t="s">
        <v>1766</v>
      </c>
      <c r="B840" s="41" t="s">
        <v>499</v>
      </c>
      <c r="C840" s="41" t="s">
        <v>222</v>
      </c>
      <c r="D840" s="38" t="s">
        <v>500</v>
      </c>
      <c r="E840" s="88">
        <v>1.7619</v>
      </c>
      <c r="F840" s="86">
        <v>10.02</v>
      </c>
      <c r="H840" s="38" t="s">
        <v>842</v>
      </c>
      <c r="I840" s="38" t="s">
        <v>864</v>
      </c>
      <c r="J840" s="38" t="s">
        <v>824</v>
      </c>
      <c r="K840" s="38" t="s">
        <v>825</v>
      </c>
    </row>
    <row r="841" spans="1:11">
      <c r="A841" s="43" t="s">
        <v>1767</v>
      </c>
      <c r="B841" s="41" t="s">
        <v>501</v>
      </c>
      <c r="C841" s="41" t="s">
        <v>218</v>
      </c>
      <c r="D841" s="38" t="s">
        <v>182</v>
      </c>
      <c r="E841" s="88">
        <v>0.45900000000000002</v>
      </c>
      <c r="F841" s="86">
        <v>2.58</v>
      </c>
      <c r="H841" s="38" t="s">
        <v>842</v>
      </c>
      <c r="I841" s="38" t="s">
        <v>864</v>
      </c>
      <c r="J841" s="38" t="s">
        <v>824</v>
      </c>
      <c r="K841" s="38" t="s">
        <v>825</v>
      </c>
    </row>
    <row r="842" spans="1:11">
      <c r="A842" s="43" t="s">
        <v>1768</v>
      </c>
      <c r="B842" s="41" t="s">
        <v>501</v>
      </c>
      <c r="C842" s="41" t="s">
        <v>220</v>
      </c>
      <c r="D842" s="38" t="s">
        <v>182</v>
      </c>
      <c r="E842" s="88">
        <v>0.61060000000000003</v>
      </c>
      <c r="F842" s="86">
        <v>3.63</v>
      </c>
      <c r="H842" s="38" t="s">
        <v>842</v>
      </c>
      <c r="I842" s="38" t="s">
        <v>864</v>
      </c>
      <c r="J842" s="38" t="s">
        <v>824</v>
      </c>
      <c r="K842" s="38" t="s">
        <v>825</v>
      </c>
    </row>
    <row r="843" spans="1:11">
      <c r="A843" s="43" t="s">
        <v>1769</v>
      </c>
      <c r="B843" s="41" t="s">
        <v>501</v>
      </c>
      <c r="C843" s="41" t="s">
        <v>221</v>
      </c>
      <c r="D843" s="38" t="s">
        <v>182</v>
      </c>
      <c r="E843" s="88">
        <v>1.0510999999999999</v>
      </c>
      <c r="F843" s="86">
        <v>6.45</v>
      </c>
      <c r="H843" s="38" t="s">
        <v>842</v>
      </c>
      <c r="I843" s="38" t="s">
        <v>864</v>
      </c>
      <c r="J843" s="38" t="s">
        <v>824</v>
      </c>
      <c r="K843" s="38" t="s">
        <v>825</v>
      </c>
    </row>
    <row r="844" spans="1:11">
      <c r="A844" s="43" t="s">
        <v>1770</v>
      </c>
      <c r="B844" s="41" t="s">
        <v>501</v>
      </c>
      <c r="C844" s="41" t="s">
        <v>222</v>
      </c>
      <c r="D844" s="38" t="s">
        <v>182</v>
      </c>
      <c r="E844" s="88">
        <v>2.0821999999999998</v>
      </c>
      <c r="F844" s="86">
        <v>11.34</v>
      </c>
      <c r="H844" s="38" t="s">
        <v>842</v>
      </c>
      <c r="I844" s="38" t="s">
        <v>864</v>
      </c>
      <c r="J844" s="38" t="s">
        <v>824</v>
      </c>
      <c r="K844" s="38" t="s">
        <v>825</v>
      </c>
    </row>
    <row r="845" spans="1:11">
      <c r="A845" s="43" t="s">
        <v>1771</v>
      </c>
      <c r="B845" s="41" t="s">
        <v>502</v>
      </c>
      <c r="C845" s="41" t="s">
        <v>218</v>
      </c>
      <c r="D845" s="38" t="s">
        <v>183</v>
      </c>
      <c r="E845" s="88">
        <v>0.42480000000000001</v>
      </c>
      <c r="F845" s="86">
        <v>2.27</v>
      </c>
      <c r="H845" s="38" t="s">
        <v>842</v>
      </c>
      <c r="I845" s="38" t="s">
        <v>864</v>
      </c>
      <c r="J845" s="38" t="s">
        <v>824</v>
      </c>
      <c r="K845" s="38" t="s">
        <v>825</v>
      </c>
    </row>
    <row r="846" spans="1:11">
      <c r="A846" s="43" t="s">
        <v>1772</v>
      </c>
      <c r="B846" s="41" t="s">
        <v>502</v>
      </c>
      <c r="C846" s="41" t="s">
        <v>220</v>
      </c>
      <c r="D846" s="38" t="s">
        <v>183</v>
      </c>
      <c r="E846" s="88">
        <v>0.49690000000000001</v>
      </c>
      <c r="F846" s="86">
        <v>2.87</v>
      </c>
      <c r="H846" s="38" t="s">
        <v>842</v>
      </c>
      <c r="I846" s="38" t="s">
        <v>864</v>
      </c>
      <c r="J846" s="38" t="s">
        <v>824</v>
      </c>
      <c r="K846" s="38" t="s">
        <v>825</v>
      </c>
    </row>
    <row r="847" spans="1:11">
      <c r="A847" s="43" t="s">
        <v>1773</v>
      </c>
      <c r="B847" s="41" t="s">
        <v>502</v>
      </c>
      <c r="C847" s="41" t="s">
        <v>221</v>
      </c>
      <c r="D847" s="38" t="s">
        <v>183</v>
      </c>
      <c r="E847" s="88">
        <v>1.0075000000000001</v>
      </c>
      <c r="F847" s="86">
        <v>5.62</v>
      </c>
      <c r="H847" s="38" t="s">
        <v>842</v>
      </c>
      <c r="I847" s="38" t="s">
        <v>864</v>
      </c>
      <c r="J847" s="38" t="s">
        <v>824</v>
      </c>
      <c r="K847" s="38" t="s">
        <v>825</v>
      </c>
    </row>
    <row r="848" spans="1:11">
      <c r="A848" s="43" t="s">
        <v>1774</v>
      </c>
      <c r="B848" s="41" t="s">
        <v>502</v>
      </c>
      <c r="C848" s="41" t="s">
        <v>222</v>
      </c>
      <c r="D848" s="38" t="s">
        <v>183</v>
      </c>
      <c r="E848" s="88">
        <v>1.7873000000000001</v>
      </c>
      <c r="F848" s="86">
        <v>10.37</v>
      </c>
      <c r="H848" s="38" t="s">
        <v>842</v>
      </c>
      <c r="I848" s="38" t="s">
        <v>864</v>
      </c>
      <c r="J848" s="38" t="s">
        <v>824</v>
      </c>
      <c r="K848" s="38" t="s">
        <v>825</v>
      </c>
    </row>
    <row r="849" spans="1:11">
      <c r="A849" s="43" t="s">
        <v>1775</v>
      </c>
      <c r="B849" s="41" t="s">
        <v>503</v>
      </c>
      <c r="C849" s="41" t="s">
        <v>218</v>
      </c>
      <c r="D849" s="38" t="s">
        <v>184</v>
      </c>
      <c r="E849" s="88">
        <v>0.71689999999999998</v>
      </c>
      <c r="F849" s="86">
        <v>1.71</v>
      </c>
      <c r="H849" s="38" t="s">
        <v>858</v>
      </c>
      <c r="I849" s="38" t="s">
        <v>867</v>
      </c>
      <c r="J849" s="38" t="s">
        <v>865</v>
      </c>
      <c r="K849" s="38" t="s">
        <v>866</v>
      </c>
    </row>
    <row r="850" spans="1:11">
      <c r="A850" s="43" t="s">
        <v>1776</v>
      </c>
      <c r="B850" s="41" t="s">
        <v>503</v>
      </c>
      <c r="C850" s="41" t="s">
        <v>220</v>
      </c>
      <c r="D850" s="38" t="s">
        <v>184</v>
      </c>
      <c r="E850" s="88">
        <v>0.98219999999999996</v>
      </c>
      <c r="F850" s="86">
        <v>3.35</v>
      </c>
      <c r="H850" s="38" t="s">
        <v>858</v>
      </c>
      <c r="I850" s="38" t="s">
        <v>867</v>
      </c>
      <c r="J850" s="38" t="s">
        <v>865</v>
      </c>
      <c r="K850" s="38" t="s">
        <v>866</v>
      </c>
    </row>
    <row r="851" spans="1:11">
      <c r="A851" s="43" t="s">
        <v>1777</v>
      </c>
      <c r="B851" s="41" t="s">
        <v>503</v>
      </c>
      <c r="C851" s="41" t="s">
        <v>221</v>
      </c>
      <c r="D851" s="38" t="s">
        <v>184</v>
      </c>
      <c r="E851" s="88">
        <v>1.5922000000000001</v>
      </c>
      <c r="F851" s="86">
        <v>7.24</v>
      </c>
      <c r="H851" s="38" t="s">
        <v>858</v>
      </c>
      <c r="I851" s="38" t="s">
        <v>867</v>
      </c>
      <c r="J851" s="38" t="s">
        <v>865</v>
      </c>
      <c r="K851" s="38" t="s">
        <v>866</v>
      </c>
    </row>
    <row r="852" spans="1:11">
      <c r="A852" s="43" t="s">
        <v>1778</v>
      </c>
      <c r="B852" s="41" t="s">
        <v>503</v>
      </c>
      <c r="C852" s="41" t="s">
        <v>222</v>
      </c>
      <c r="D852" s="38" t="s">
        <v>184</v>
      </c>
      <c r="E852" s="88">
        <v>2.5375000000000001</v>
      </c>
      <c r="F852" s="86">
        <v>12.56</v>
      </c>
      <c r="H852" s="38" t="s">
        <v>858</v>
      </c>
      <c r="I852" s="38" t="s">
        <v>867</v>
      </c>
      <c r="J852" s="38" t="s">
        <v>865</v>
      </c>
      <c r="K852" s="38" t="s">
        <v>866</v>
      </c>
    </row>
    <row r="853" spans="1:11">
      <c r="A853" s="43" t="s">
        <v>1779</v>
      </c>
      <c r="B853" s="41" t="s">
        <v>504</v>
      </c>
      <c r="C853" s="41" t="s">
        <v>218</v>
      </c>
      <c r="D853" s="38" t="s">
        <v>505</v>
      </c>
      <c r="E853" s="88">
        <v>0.81659999999999999</v>
      </c>
      <c r="F853" s="86">
        <v>2.09</v>
      </c>
      <c r="H853" s="38" t="s">
        <v>858</v>
      </c>
      <c r="I853" s="38" t="s">
        <v>867</v>
      </c>
      <c r="J853" s="38" t="s">
        <v>865</v>
      </c>
      <c r="K853" s="38" t="s">
        <v>866</v>
      </c>
    </row>
    <row r="854" spans="1:11">
      <c r="A854" s="43" t="s">
        <v>1780</v>
      </c>
      <c r="B854" s="41" t="s">
        <v>504</v>
      </c>
      <c r="C854" s="41" t="s">
        <v>220</v>
      </c>
      <c r="D854" s="38" t="s">
        <v>505</v>
      </c>
      <c r="E854" s="88">
        <v>1.2295</v>
      </c>
      <c r="F854" s="86">
        <v>4</v>
      </c>
      <c r="H854" s="38" t="s">
        <v>858</v>
      </c>
      <c r="I854" s="38" t="s">
        <v>867</v>
      </c>
      <c r="J854" s="38" t="s">
        <v>865</v>
      </c>
      <c r="K854" s="38" t="s">
        <v>866</v>
      </c>
    </row>
    <row r="855" spans="1:11">
      <c r="A855" s="43" t="s">
        <v>1781</v>
      </c>
      <c r="B855" s="41" t="s">
        <v>504</v>
      </c>
      <c r="C855" s="41" t="s">
        <v>221</v>
      </c>
      <c r="D855" s="38" t="s">
        <v>505</v>
      </c>
      <c r="E855" s="88">
        <v>1.8285</v>
      </c>
      <c r="F855" s="86">
        <v>8.4499999999999993</v>
      </c>
      <c r="H855" s="38" t="s">
        <v>858</v>
      </c>
      <c r="I855" s="38" t="s">
        <v>867</v>
      </c>
      <c r="J855" s="38" t="s">
        <v>865</v>
      </c>
      <c r="K855" s="38" t="s">
        <v>866</v>
      </c>
    </row>
    <row r="856" spans="1:11">
      <c r="A856" s="43" t="s">
        <v>1782</v>
      </c>
      <c r="B856" s="41" t="s">
        <v>504</v>
      </c>
      <c r="C856" s="41" t="s">
        <v>222</v>
      </c>
      <c r="D856" s="38" t="s">
        <v>505</v>
      </c>
      <c r="E856" s="88">
        <v>3.4746999999999999</v>
      </c>
      <c r="F856" s="86">
        <v>16.149999999999999</v>
      </c>
      <c r="H856" s="38" t="s">
        <v>858</v>
      </c>
      <c r="I856" s="38" t="s">
        <v>867</v>
      </c>
      <c r="J856" s="38" t="s">
        <v>865</v>
      </c>
      <c r="K856" s="38" t="s">
        <v>866</v>
      </c>
    </row>
    <row r="857" spans="1:11">
      <c r="A857" s="43" t="s">
        <v>1783</v>
      </c>
      <c r="B857" s="41" t="s">
        <v>506</v>
      </c>
      <c r="C857" s="41" t="s">
        <v>218</v>
      </c>
      <c r="D857" s="38" t="s">
        <v>507</v>
      </c>
      <c r="E857" s="88">
        <v>1.1153</v>
      </c>
      <c r="F857" s="86">
        <v>2.08</v>
      </c>
      <c r="H857" s="38" t="s">
        <v>858</v>
      </c>
      <c r="I857" s="38" t="s">
        <v>867</v>
      </c>
      <c r="J857" s="38" t="s">
        <v>865</v>
      </c>
      <c r="K857" s="38" t="s">
        <v>866</v>
      </c>
    </row>
    <row r="858" spans="1:11">
      <c r="A858" s="43" t="s">
        <v>1784</v>
      </c>
      <c r="B858" s="41" t="s">
        <v>506</v>
      </c>
      <c r="C858" s="41" t="s">
        <v>220</v>
      </c>
      <c r="D858" s="38" t="s">
        <v>507</v>
      </c>
      <c r="E858" s="88">
        <v>1.3553999999999999</v>
      </c>
      <c r="F858" s="86">
        <v>3.96</v>
      </c>
      <c r="H858" s="38" t="s">
        <v>858</v>
      </c>
      <c r="I858" s="38" t="s">
        <v>867</v>
      </c>
      <c r="J858" s="38" t="s">
        <v>865</v>
      </c>
      <c r="K858" s="38" t="s">
        <v>866</v>
      </c>
    </row>
    <row r="859" spans="1:11">
      <c r="A859" s="43" t="s">
        <v>1785</v>
      </c>
      <c r="B859" s="41" t="s">
        <v>506</v>
      </c>
      <c r="C859" s="41" t="s">
        <v>221</v>
      </c>
      <c r="D859" s="38" t="s">
        <v>507</v>
      </c>
      <c r="E859" s="88">
        <v>2.0758999999999999</v>
      </c>
      <c r="F859" s="86">
        <v>8.9700000000000006</v>
      </c>
      <c r="H859" s="38" t="s">
        <v>858</v>
      </c>
      <c r="I859" s="38" t="s">
        <v>867</v>
      </c>
      <c r="J859" s="38" t="s">
        <v>865</v>
      </c>
      <c r="K859" s="38" t="s">
        <v>866</v>
      </c>
    </row>
    <row r="860" spans="1:11">
      <c r="A860" s="43" t="s">
        <v>1786</v>
      </c>
      <c r="B860" s="41" t="s">
        <v>506</v>
      </c>
      <c r="C860" s="41" t="s">
        <v>222</v>
      </c>
      <c r="D860" s="38" t="s">
        <v>507</v>
      </c>
      <c r="E860" s="88">
        <v>3.7168000000000001</v>
      </c>
      <c r="F860" s="86">
        <v>17.28</v>
      </c>
      <c r="H860" s="38" t="s">
        <v>858</v>
      </c>
      <c r="I860" s="38" t="s">
        <v>867</v>
      </c>
      <c r="J860" s="38" t="s">
        <v>865</v>
      </c>
      <c r="K860" s="38" t="s">
        <v>866</v>
      </c>
    </row>
    <row r="861" spans="1:11">
      <c r="A861" s="43" t="s">
        <v>1787</v>
      </c>
      <c r="B861" s="41" t="s">
        <v>717</v>
      </c>
      <c r="C861" s="41" t="s">
        <v>218</v>
      </c>
      <c r="D861" s="38" t="s">
        <v>735</v>
      </c>
      <c r="E861" s="88">
        <v>1.3539000000000001</v>
      </c>
      <c r="F861" s="86">
        <v>1.36</v>
      </c>
      <c r="H861" s="38" t="s">
        <v>858</v>
      </c>
      <c r="I861" s="38" t="s">
        <v>867</v>
      </c>
      <c r="J861" s="38" t="s">
        <v>865</v>
      </c>
      <c r="K861" s="38" t="s">
        <v>866</v>
      </c>
    </row>
    <row r="862" spans="1:11">
      <c r="A862" s="43" t="s">
        <v>1788</v>
      </c>
      <c r="B862" s="41" t="s">
        <v>717</v>
      </c>
      <c r="C862" s="41" t="s">
        <v>220</v>
      </c>
      <c r="D862" s="38" t="s">
        <v>735</v>
      </c>
      <c r="E862" s="88">
        <v>1.5019</v>
      </c>
      <c r="F862" s="86">
        <v>2.2400000000000002</v>
      </c>
      <c r="H862" s="38" t="s">
        <v>858</v>
      </c>
      <c r="I862" s="38" t="s">
        <v>867</v>
      </c>
      <c r="J862" s="38" t="s">
        <v>865</v>
      </c>
      <c r="K862" s="38" t="s">
        <v>866</v>
      </c>
    </row>
    <row r="863" spans="1:11">
      <c r="A863" s="43" t="s">
        <v>1789</v>
      </c>
      <c r="B863" s="41" t="s">
        <v>717</v>
      </c>
      <c r="C863" s="41" t="s">
        <v>221</v>
      </c>
      <c r="D863" s="38" t="s">
        <v>735</v>
      </c>
      <c r="E863" s="88">
        <v>2.3287</v>
      </c>
      <c r="F863" s="86">
        <v>5.65</v>
      </c>
      <c r="H863" s="38" t="s">
        <v>858</v>
      </c>
      <c r="I863" s="38" t="s">
        <v>867</v>
      </c>
      <c r="J863" s="38" t="s">
        <v>865</v>
      </c>
      <c r="K863" s="38" t="s">
        <v>866</v>
      </c>
    </row>
    <row r="864" spans="1:11">
      <c r="A864" s="43" t="s">
        <v>1790</v>
      </c>
      <c r="B864" s="41" t="s">
        <v>717</v>
      </c>
      <c r="C864" s="41" t="s">
        <v>222</v>
      </c>
      <c r="D864" s="38" t="s">
        <v>735</v>
      </c>
      <c r="E864" s="88">
        <v>4.5309999999999997</v>
      </c>
      <c r="F864" s="86">
        <v>13.91</v>
      </c>
      <c r="H864" s="38" t="s">
        <v>858</v>
      </c>
      <c r="I864" s="38" t="s">
        <v>867</v>
      </c>
      <c r="J864" s="38" t="s">
        <v>865</v>
      </c>
      <c r="K864" s="38" t="s">
        <v>866</v>
      </c>
    </row>
    <row r="865" spans="1:11">
      <c r="A865" s="43" t="s">
        <v>1791</v>
      </c>
      <c r="B865" s="41" t="s">
        <v>508</v>
      </c>
      <c r="C865" s="41" t="s">
        <v>218</v>
      </c>
      <c r="D865" s="38" t="s">
        <v>185</v>
      </c>
      <c r="E865" s="88">
        <v>0.49149999999999999</v>
      </c>
      <c r="F865" s="86">
        <v>2.31</v>
      </c>
      <c r="H865" s="38" t="s">
        <v>858</v>
      </c>
      <c r="I865" s="38" t="s">
        <v>867</v>
      </c>
      <c r="J865" s="38" t="s">
        <v>833</v>
      </c>
      <c r="K865" s="38" t="s">
        <v>834</v>
      </c>
    </row>
    <row r="866" spans="1:11">
      <c r="A866" s="43" t="s">
        <v>1792</v>
      </c>
      <c r="B866" s="41" t="s">
        <v>508</v>
      </c>
      <c r="C866" s="41" t="s">
        <v>220</v>
      </c>
      <c r="D866" s="38" t="s">
        <v>185</v>
      </c>
      <c r="E866" s="88">
        <v>0.68720000000000003</v>
      </c>
      <c r="F866" s="86">
        <v>3.91</v>
      </c>
      <c r="H866" s="38" t="s">
        <v>858</v>
      </c>
      <c r="I866" s="38" t="s">
        <v>867</v>
      </c>
      <c r="J866" s="38" t="s">
        <v>833</v>
      </c>
      <c r="K866" s="38" t="s">
        <v>834</v>
      </c>
    </row>
    <row r="867" spans="1:11">
      <c r="A867" s="43" t="s">
        <v>1793</v>
      </c>
      <c r="B867" s="41" t="s">
        <v>508</v>
      </c>
      <c r="C867" s="41" t="s">
        <v>221</v>
      </c>
      <c r="D867" s="38" t="s">
        <v>185</v>
      </c>
      <c r="E867" s="88">
        <v>1.0613999999999999</v>
      </c>
      <c r="F867" s="86">
        <v>6.36</v>
      </c>
      <c r="H867" s="38" t="s">
        <v>858</v>
      </c>
      <c r="I867" s="38" t="s">
        <v>867</v>
      </c>
      <c r="J867" s="38" t="s">
        <v>833</v>
      </c>
      <c r="K867" s="38" t="s">
        <v>834</v>
      </c>
    </row>
    <row r="868" spans="1:11">
      <c r="A868" s="43" t="s">
        <v>1794</v>
      </c>
      <c r="B868" s="41" t="s">
        <v>508</v>
      </c>
      <c r="C868" s="41" t="s">
        <v>222</v>
      </c>
      <c r="D868" s="38" t="s">
        <v>185</v>
      </c>
      <c r="E868" s="88">
        <v>1.6698</v>
      </c>
      <c r="F868" s="86">
        <v>10.3</v>
      </c>
      <c r="H868" s="38" t="s">
        <v>858</v>
      </c>
      <c r="I868" s="38" t="s">
        <v>867</v>
      </c>
      <c r="J868" s="38" t="s">
        <v>833</v>
      </c>
      <c r="K868" s="38" t="s">
        <v>834</v>
      </c>
    </row>
    <row r="869" spans="1:11">
      <c r="A869" s="43" t="s">
        <v>1795</v>
      </c>
      <c r="B869" s="41" t="s">
        <v>509</v>
      </c>
      <c r="C869" s="41" t="s">
        <v>218</v>
      </c>
      <c r="D869" s="38" t="s">
        <v>186</v>
      </c>
      <c r="E869" s="88">
        <v>0.42730000000000001</v>
      </c>
      <c r="F869" s="86">
        <v>2.42</v>
      </c>
      <c r="H869" s="38" t="s">
        <v>858</v>
      </c>
      <c r="I869" s="38" t="s">
        <v>867</v>
      </c>
      <c r="J869" s="38" t="s">
        <v>865</v>
      </c>
      <c r="K869" s="38" t="s">
        <v>866</v>
      </c>
    </row>
    <row r="870" spans="1:11">
      <c r="A870" s="43" t="s">
        <v>1796</v>
      </c>
      <c r="B870" s="41" t="s">
        <v>509</v>
      </c>
      <c r="C870" s="41" t="s">
        <v>220</v>
      </c>
      <c r="D870" s="38" t="s">
        <v>186</v>
      </c>
      <c r="E870" s="88">
        <v>0.60419999999999996</v>
      </c>
      <c r="F870" s="86">
        <v>3.41</v>
      </c>
      <c r="H870" s="38" t="s">
        <v>858</v>
      </c>
      <c r="I870" s="38" t="s">
        <v>867</v>
      </c>
      <c r="J870" s="38" t="s">
        <v>865</v>
      </c>
      <c r="K870" s="38" t="s">
        <v>866</v>
      </c>
    </row>
    <row r="871" spans="1:11">
      <c r="A871" s="43" t="s">
        <v>1797</v>
      </c>
      <c r="B871" s="41" t="s">
        <v>509</v>
      </c>
      <c r="C871" s="41" t="s">
        <v>221</v>
      </c>
      <c r="D871" s="38" t="s">
        <v>186</v>
      </c>
      <c r="E871" s="88">
        <v>0.92020000000000002</v>
      </c>
      <c r="F871" s="86">
        <v>5.62</v>
      </c>
      <c r="H871" s="38" t="s">
        <v>858</v>
      </c>
      <c r="I871" s="38" t="s">
        <v>867</v>
      </c>
      <c r="J871" s="38" t="s">
        <v>865</v>
      </c>
      <c r="K871" s="38" t="s">
        <v>866</v>
      </c>
    </row>
    <row r="872" spans="1:11">
      <c r="A872" s="43" t="s">
        <v>1798</v>
      </c>
      <c r="B872" s="41" t="s">
        <v>509</v>
      </c>
      <c r="C872" s="41" t="s">
        <v>222</v>
      </c>
      <c r="D872" s="38" t="s">
        <v>186</v>
      </c>
      <c r="E872" s="88">
        <v>1.6830000000000001</v>
      </c>
      <c r="F872" s="86">
        <v>10.59</v>
      </c>
      <c r="H872" s="38" t="s">
        <v>858</v>
      </c>
      <c r="I872" s="38" t="s">
        <v>867</v>
      </c>
      <c r="J872" s="38" t="s">
        <v>865</v>
      </c>
      <c r="K872" s="38" t="s">
        <v>866</v>
      </c>
    </row>
    <row r="873" spans="1:11">
      <c r="A873" s="43" t="s">
        <v>1799</v>
      </c>
      <c r="B873" s="41" t="s">
        <v>510</v>
      </c>
      <c r="C873" s="41" t="s">
        <v>218</v>
      </c>
      <c r="D873" s="38" t="s">
        <v>1800</v>
      </c>
      <c r="E873" s="88">
        <v>1.2687999999999999</v>
      </c>
      <c r="F873" s="86">
        <v>2.31</v>
      </c>
      <c r="H873" s="38" t="s">
        <v>868</v>
      </c>
      <c r="I873" s="38" t="s">
        <v>869</v>
      </c>
      <c r="J873" s="38" t="s">
        <v>870</v>
      </c>
      <c r="K873" s="38" t="s">
        <v>871</v>
      </c>
    </row>
    <row r="874" spans="1:11">
      <c r="A874" s="43" t="s">
        <v>1801</v>
      </c>
      <c r="B874" s="41" t="s">
        <v>510</v>
      </c>
      <c r="C874" s="41" t="s">
        <v>220</v>
      </c>
      <c r="D874" s="38" t="s">
        <v>1800</v>
      </c>
      <c r="E874" s="88">
        <v>1.5299</v>
      </c>
      <c r="F874" s="86">
        <v>3.47</v>
      </c>
      <c r="H874" s="38" t="s">
        <v>868</v>
      </c>
      <c r="I874" s="38" t="s">
        <v>869</v>
      </c>
      <c r="J874" s="38" t="s">
        <v>870</v>
      </c>
      <c r="K874" s="38" t="s">
        <v>871</v>
      </c>
    </row>
    <row r="875" spans="1:11">
      <c r="A875" s="43" t="s">
        <v>1802</v>
      </c>
      <c r="B875" s="41" t="s">
        <v>510</v>
      </c>
      <c r="C875" s="41" t="s">
        <v>221</v>
      </c>
      <c r="D875" s="38" t="s">
        <v>1800</v>
      </c>
      <c r="E875" s="88">
        <v>2.4163000000000001</v>
      </c>
      <c r="F875" s="86">
        <v>7.43</v>
      </c>
      <c r="H875" s="38" t="s">
        <v>868</v>
      </c>
      <c r="I875" s="38" t="s">
        <v>869</v>
      </c>
      <c r="J875" s="38" t="s">
        <v>870</v>
      </c>
      <c r="K875" s="38" t="s">
        <v>871</v>
      </c>
    </row>
    <row r="876" spans="1:11">
      <c r="A876" s="43" t="s">
        <v>1803</v>
      </c>
      <c r="B876" s="41" t="s">
        <v>510</v>
      </c>
      <c r="C876" s="41" t="s">
        <v>222</v>
      </c>
      <c r="D876" s="38" t="s">
        <v>1800</v>
      </c>
      <c r="E876" s="88">
        <v>4.3407</v>
      </c>
      <c r="F876" s="86">
        <v>15.68</v>
      </c>
      <c r="H876" s="38" t="s">
        <v>868</v>
      </c>
      <c r="I876" s="38" t="s">
        <v>869</v>
      </c>
      <c r="J876" s="38" t="s">
        <v>870</v>
      </c>
      <c r="K876" s="38" t="s">
        <v>871</v>
      </c>
    </row>
    <row r="877" spans="1:11">
      <c r="A877" s="43" t="s">
        <v>1804</v>
      </c>
      <c r="B877" s="41" t="s">
        <v>511</v>
      </c>
      <c r="C877" s="41" t="s">
        <v>218</v>
      </c>
      <c r="D877" s="38" t="s">
        <v>1805</v>
      </c>
      <c r="E877" s="88">
        <v>0.95520000000000005</v>
      </c>
      <c r="F877" s="86">
        <v>1.9</v>
      </c>
      <c r="H877" s="38" t="s">
        <v>868</v>
      </c>
      <c r="I877" s="38" t="s">
        <v>869</v>
      </c>
      <c r="J877" s="38" t="s">
        <v>870</v>
      </c>
      <c r="K877" s="38" t="s">
        <v>871</v>
      </c>
    </row>
    <row r="878" spans="1:11">
      <c r="A878" s="43" t="s">
        <v>1806</v>
      </c>
      <c r="B878" s="41" t="s">
        <v>511</v>
      </c>
      <c r="C878" s="41" t="s">
        <v>220</v>
      </c>
      <c r="D878" s="38" t="s">
        <v>1805</v>
      </c>
      <c r="E878" s="88">
        <v>1.1894</v>
      </c>
      <c r="F878" s="86">
        <v>2.8</v>
      </c>
      <c r="H878" s="38" t="s">
        <v>868</v>
      </c>
      <c r="I878" s="38" t="s">
        <v>869</v>
      </c>
      <c r="J878" s="38" t="s">
        <v>870</v>
      </c>
      <c r="K878" s="38" t="s">
        <v>871</v>
      </c>
    </row>
    <row r="879" spans="1:11">
      <c r="A879" s="43" t="s">
        <v>1807</v>
      </c>
      <c r="B879" s="41" t="s">
        <v>511</v>
      </c>
      <c r="C879" s="41" t="s">
        <v>221</v>
      </c>
      <c r="D879" s="38" t="s">
        <v>1805</v>
      </c>
      <c r="E879" s="88">
        <v>1.806</v>
      </c>
      <c r="F879" s="86">
        <v>5.87</v>
      </c>
      <c r="H879" s="38" t="s">
        <v>868</v>
      </c>
      <c r="I879" s="38" t="s">
        <v>869</v>
      </c>
      <c r="J879" s="38" t="s">
        <v>870</v>
      </c>
      <c r="K879" s="38" t="s">
        <v>871</v>
      </c>
    </row>
    <row r="880" spans="1:11">
      <c r="A880" s="43" t="s">
        <v>1808</v>
      </c>
      <c r="B880" s="41" t="s">
        <v>511</v>
      </c>
      <c r="C880" s="41" t="s">
        <v>222</v>
      </c>
      <c r="D880" s="38" t="s">
        <v>1805</v>
      </c>
      <c r="E880" s="88">
        <v>3.6198000000000001</v>
      </c>
      <c r="F880" s="86">
        <v>13.9</v>
      </c>
      <c r="H880" s="38" t="s">
        <v>868</v>
      </c>
      <c r="I880" s="38" t="s">
        <v>869</v>
      </c>
      <c r="J880" s="38" t="s">
        <v>870</v>
      </c>
      <c r="K880" s="38" t="s">
        <v>871</v>
      </c>
    </row>
    <row r="881" spans="1:11">
      <c r="A881" s="43" t="s">
        <v>1809</v>
      </c>
      <c r="B881" s="41" t="s">
        <v>512</v>
      </c>
      <c r="C881" s="41" t="s">
        <v>218</v>
      </c>
      <c r="D881" s="38" t="s">
        <v>187</v>
      </c>
      <c r="E881" s="88">
        <v>0.97989999999999999</v>
      </c>
      <c r="F881" s="86">
        <v>1.54</v>
      </c>
      <c r="H881" s="38" t="s">
        <v>868</v>
      </c>
      <c r="I881" s="38" t="s">
        <v>869</v>
      </c>
      <c r="J881" s="38" t="s">
        <v>870</v>
      </c>
      <c r="K881" s="38" t="s">
        <v>871</v>
      </c>
    </row>
    <row r="882" spans="1:11">
      <c r="A882" s="43" t="s">
        <v>1810</v>
      </c>
      <c r="B882" s="41" t="s">
        <v>512</v>
      </c>
      <c r="C882" s="41" t="s">
        <v>220</v>
      </c>
      <c r="D882" s="38" t="s">
        <v>187</v>
      </c>
      <c r="E882" s="88">
        <v>1.3884000000000001</v>
      </c>
      <c r="F882" s="86">
        <v>1.75</v>
      </c>
      <c r="H882" s="38" t="s">
        <v>868</v>
      </c>
      <c r="I882" s="38" t="s">
        <v>869</v>
      </c>
      <c r="J882" s="38" t="s">
        <v>870</v>
      </c>
      <c r="K882" s="38" t="s">
        <v>871</v>
      </c>
    </row>
    <row r="883" spans="1:11">
      <c r="A883" s="43" t="s">
        <v>1811</v>
      </c>
      <c r="B883" s="41" t="s">
        <v>512</v>
      </c>
      <c r="C883" s="41" t="s">
        <v>221</v>
      </c>
      <c r="D883" s="38" t="s">
        <v>187</v>
      </c>
      <c r="E883" s="88">
        <v>2.0672000000000001</v>
      </c>
      <c r="F883" s="86">
        <v>4.82</v>
      </c>
      <c r="H883" s="38" t="s">
        <v>868</v>
      </c>
      <c r="I883" s="38" t="s">
        <v>869</v>
      </c>
      <c r="J883" s="38" t="s">
        <v>870</v>
      </c>
      <c r="K883" s="38" t="s">
        <v>871</v>
      </c>
    </row>
    <row r="884" spans="1:11">
      <c r="A884" s="43" t="s">
        <v>1812</v>
      </c>
      <c r="B884" s="41" t="s">
        <v>512</v>
      </c>
      <c r="C884" s="41" t="s">
        <v>222</v>
      </c>
      <c r="D884" s="38" t="s">
        <v>187</v>
      </c>
      <c r="E884" s="88">
        <v>4.1958000000000002</v>
      </c>
      <c r="F884" s="86">
        <v>13.18</v>
      </c>
      <c r="H884" s="38" t="s">
        <v>868</v>
      </c>
      <c r="I884" s="38" t="s">
        <v>869</v>
      </c>
      <c r="J884" s="38" t="s">
        <v>870</v>
      </c>
      <c r="K884" s="38" t="s">
        <v>871</v>
      </c>
    </row>
    <row r="885" spans="1:11">
      <c r="A885" s="43" t="s">
        <v>1813</v>
      </c>
      <c r="B885" s="41" t="s">
        <v>513</v>
      </c>
      <c r="C885" s="41" t="s">
        <v>218</v>
      </c>
      <c r="D885" s="38" t="s">
        <v>514</v>
      </c>
      <c r="E885" s="88">
        <v>0.72009999999999996</v>
      </c>
      <c r="F885" s="86">
        <v>2.1</v>
      </c>
      <c r="H885" s="38" t="s">
        <v>868</v>
      </c>
      <c r="I885" s="38" t="s">
        <v>869</v>
      </c>
      <c r="J885" s="38" t="s">
        <v>870</v>
      </c>
      <c r="K885" s="38" t="s">
        <v>871</v>
      </c>
    </row>
    <row r="886" spans="1:11">
      <c r="A886" s="43" t="s">
        <v>1814</v>
      </c>
      <c r="B886" s="41" t="s">
        <v>513</v>
      </c>
      <c r="C886" s="41" t="s">
        <v>220</v>
      </c>
      <c r="D886" s="38" t="s">
        <v>514</v>
      </c>
      <c r="E886" s="88">
        <v>0.99870000000000003</v>
      </c>
      <c r="F886" s="86">
        <v>3.77</v>
      </c>
      <c r="H886" s="38" t="s">
        <v>868</v>
      </c>
      <c r="I886" s="38" t="s">
        <v>869</v>
      </c>
      <c r="J886" s="38" t="s">
        <v>870</v>
      </c>
      <c r="K886" s="38" t="s">
        <v>871</v>
      </c>
    </row>
    <row r="887" spans="1:11">
      <c r="A887" s="43" t="s">
        <v>1815</v>
      </c>
      <c r="B887" s="41" t="s">
        <v>513</v>
      </c>
      <c r="C887" s="41" t="s">
        <v>221</v>
      </c>
      <c r="D887" s="38" t="s">
        <v>514</v>
      </c>
      <c r="E887" s="88">
        <v>1.5109999999999999</v>
      </c>
      <c r="F887" s="86">
        <v>7.32</v>
      </c>
      <c r="H887" s="38" t="s">
        <v>868</v>
      </c>
      <c r="I887" s="38" t="s">
        <v>869</v>
      </c>
      <c r="J887" s="38" t="s">
        <v>870</v>
      </c>
      <c r="K887" s="38" t="s">
        <v>871</v>
      </c>
    </row>
    <row r="888" spans="1:11">
      <c r="A888" s="43" t="s">
        <v>1816</v>
      </c>
      <c r="B888" s="41" t="s">
        <v>513</v>
      </c>
      <c r="C888" s="41" t="s">
        <v>222</v>
      </c>
      <c r="D888" s="38" t="s">
        <v>514</v>
      </c>
      <c r="E888" s="88">
        <v>2.4649999999999999</v>
      </c>
      <c r="F888" s="86">
        <v>11.36</v>
      </c>
      <c r="H888" s="38" t="s">
        <v>868</v>
      </c>
      <c r="I888" s="38" t="s">
        <v>869</v>
      </c>
      <c r="J888" s="38" t="s">
        <v>870</v>
      </c>
      <c r="K888" s="38" t="s">
        <v>871</v>
      </c>
    </row>
    <row r="889" spans="1:11">
      <c r="A889" s="43" t="s">
        <v>1817</v>
      </c>
      <c r="B889" s="41" t="s">
        <v>515</v>
      </c>
      <c r="C889" s="41" t="s">
        <v>218</v>
      </c>
      <c r="D889" s="38" t="s">
        <v>516</v>
      </c>
      <c r="E889" s="88">
        <v>0.81430000000000002</v>
      </c>
      <c r="F889" s="86">
        <v>2.2799999999999998</v>
      </c>
      <c r="H889" s="38" t="s">
        <v>868</v>
      </c>
      <c r="I889" s="38" t="s">
        <v>869</v>
      </c>
      <c r="J889" s="38" t="s">
        <v>870</v>
      </c>
      <c r="K889" s="38" t="s">
        <v>871</v>
      </c>
    </row>
    <row r="890" spans="1:11">
      <c r="A890" s="43" t="s">
        <v>1818</v>
      </c>
      <c r="B890" s="41" t="s">
        <v>515</v>
      </c>
      <c r="C890" s="41" t="s">
        <v>220</v>
      </c>
      <c r="D890" s="38" t="s">
        <v>516</v>
      </c>
      <c r="E890" s="88">
        <v>1.2955000000000001</v>
      </c>
      <c r="F890" s="86">
        <v>3.58</v>
      </c>
      <c r="H890" s="38" t="s">
        <v>868</v>
      </c>
      <c r="I890" s="38" t="s">
        <v>869</v>
      </c>
      <c r="J890" s="38" t="s">
        <v>870</v>
      </c>
      <c r="K890" s="38" t="s">
        <v>871</v>
      </c>
    </row>
    <row r="891" spans="1:11">
      <c r="A891" s="43" t="s">
        <v>1819</v>
      </c>
      <c r="B891" s="41" t="s">
        <v>515</v>
      </c>
      <c r="C891" s="41" t="s">
        <v>221</v>
      </c>
      <c r="D891" s="38" t="s">
        <v>516</v>
      </c>
      <c r="E891" s="88">
        <v>2.0362</v>
      </c>
      <c r="F891" s="86">
        <v>7.27</v>
      </c>
      <c r="H891" s="38" t="s">
        <v>868</v>
      </c>
      <c r="I891" s="38" t="s">
        <v>869</v>
      </c>
      <c r="J891" s="38" t="s">
        <v>870</v>
      </c>
      <c r="K891" s="38" t="s">
        <v>871</v>
      </c>
    </row>
    <row r="892" spans="1:11">
      <c r="A892" s="43" t="s">
        <v>1820</v>
      </c>
      <c r="B892" s="41" t="s">
        <v>515</v>
      </c>
      <c r="C892" s="41" t="s">
        <v>222</v>
      </c>
      <c r="D892" s="38" t="s">
        <v>516</v>
      </c>
      <c r="E892" s="88">
        <v>3.5701000000000001</v>
      </c>
      <c r="F892" s="86">
        <v>13.84</v>
      </c>
      <c r="H892" s="38" t="s">
        <v>868</v>
      </c>
      <c r="I892" s="38" t="s">
        <v>869</v>
      </c>
      <c r="J892" s="38" t="s">
        <v>870</v>
      </c>
      <c r="K892" s="38" t="s">
        <v>871</v>
      </c>
    </row>
    <row r="893" spans="1:11">
      <c r="A893" s="43" t="s">
        <v>1821</v>
      </c>
      <c r="B893" s="41" t="s">
        <v>517</v>
      </c>
      <c r="C893" s="41" t="s">
        <v>218</v>
      </c>
      <c r="D893" s="38" t="s">
        <v>1822</v>
      </c>
      <c r="E893" s="88">
        <v>0.90029999999999999</v>
      </c>
      <c r="F893" s="86">
        <v>1.85</v>
      </c>
      <c r="H893" s="38" t="s">
        <v>868</v>
      </c>
      <c r="I893" s="38" t="s">
        <v>869</v>
      </c>
      <c r="J893" s="38" t="s">
        <v>870</v>
      </c>
      <c r="K893" s="38" t="s">
        <v>871</v>
      </c>
    </row>
    <row r="894" spans="1:11">
      <c r="A894" s="43" t="s">
        <v>1823</v>
      </c>
      <c r="B894" s="41" t="s">
        <v>517</v>
      </c>
      <c r="C894" s="41" t="s">
        <v>220</v>
      </c>
      <c r="D894" s="38" t="s">
        <v>1822</v>
      </c>
      <c r="E894" s="88">
        <v>1.1501999999999999</v>
      </c>
      <c r="F894" s="86">
        <v>2.57</v>
      </c>
      <c r="H894" s="38" t="s">
        <v>868</v>
      </c>
      <c r="I894" s="38" t="s">
        <v>869</v>
      </c>
      <c r="J894" s="38" t="s">
        <v>870</v>
      </c>
      <c r="K894" s="38" t="s">
        <v>871</v>
      </c>
    </row>
    <row r="895" spans="1:11">
      <c r="A895" s="43" t="s">
        <v>1824</v>
      </c>
      <c r="B895" s="41" t="s">
        <v>517</v>
      </c>
      <c r="C895" s="41" t="s">
        <v>221</v>
      </c>
      <c r="D895" s="38" t="s">
        <v>1822</v>
      </c>
      <c r="E895" s="88">
        <v>1.9244000000000001</v>
      </c>
      <c r="F895" s="86">
        <v>5.75</v>
      </c>
      <c r="H895" s="38" t="s">
        <v>868</v>
      </c>
      <c r="I895" s="38" t="s">
        <v>869</v>
      </c>
      <c r="J895" s="38" t="s">
        <v>870</v>
      </c>
      <c r="K895" s="38" t="s">
        <v>871</v>
      </c>
    </row>
    <row r="896" spans="1:11">
      <c r="A896" s="43" t="s">
        <v>1825</v>
      </c>
      <c r="B896" s="41" t="s">
        <v>517</v>
      </c>
      <c r="C896" s="41" t="s">
        <v>222</v>
      </c>
      <c r="D896" s="38" t="s">
        <v>1822</v>
      </c>
      <c r="E896" s="88">
        <v>3.2907999999999999</v>
      </c>
      <c r="F896" s="86">
        <v>9.8699999999999992</v>
      </c>
      <c r="H896" s="38" t="s">
        <v>868</v>
      </c>
      <c r="I896" s="38" t="s">
        <v>869</v>
      </c>
      <c r="J896" s="38" t="s">
        <v>870</v>
      </c>
      <c r="K896" s="38" t="s">
        <v>871</v>
      </c>
    </row>
    <row r="897" spans="1:11">
      <c r="A897" s="43" t="s">
        <v>1826</v>
      </c>
      <c r="B897" s="41" t="s">
        <v>518</v>
      </c>
      <c r="C897" s="41" t="s">
        <v>218</v>
      </c>
      <c r="D897" s="38" t="s">
        <v>188</v>
      </c>
      <c r="E897" s="88">
        <v>0.5413</v>
      </c>
      <c r="F897" s="86">
        <v>2.33</v>
      </c>
      <c r="H897" s="38" t="s">
        <v>868</v>
      </c>
      <c r="I897" s="38" t="s">
        <v>869</v>
      </c>
      <c r="J897" s="38" t="s">
        <v>833</v>
      </c>
      <c r="K897" s="38" t="s">
        <v>834</v>
      </c>
    </row>
    <row r="898" spans="1:11">
      <c r="A898" s="43" t="s">
        <v>1827</v>
      </c>
      <c r="B898" s="41" t="s">
        <v>518</v>
      </c>
      <c r="C898" s="41" t="s">
        <v>220</v>
      </c>
      <c r="D898" s="38" t="s">
        <v>188</v>
      </c>
      <c r="E898" s="88">
        <v>0.71379999999999999</v>
      </c>
      <c r="F898" s="86">
        <v>3.52</v>
      </c>
      <c r="H898" s="38" t="s">
        <v>868</v>
      </c>
      <c r="I898" s="38" t="s">
        <v>869</v>
      </c>
      <c r="J898" s="38" t="s">
        <v>833</v>
      </c>
      <c r="K898" s="38" t="s">
        <v>834</v>
      </c>
    </row>
    <row r="899" spans="1:11">
      <c r="A899" s="43" t="s">
        <v>1828</v>
      </c>
      <c r="B899" s="41" t="s">
        <v>518</v>
      </c>
      <c r="C899" s="41" t="s">
        <v>221</v>
      </c>
      <c r="D899" s="38" t="s">
        <v>188</v>
      </c>
      <c r="E899" s="88">
        <v>1.1334</v>
      </c>
      <c r="F899" s="86">
        <v>6.21</v>
      </c>
      <c r="H899" s="38" t="s">
        <v>868</v>
      </c>
      <c r="I899" s="38" t="s">
        <v>869</v>
      </c>
      <c r="J899" s="38" t="s">
        <v>833</v>
      </c>
      <c r="K899" s="38" t="s">
        <v>834</v>
      </c>
    </row>
    <row r="900" spans="1:11">
      <c r="A900" s="43" t="s">
        <v>1829</v>
      </c>
      <c r="B900" s="41" t="s">
        <v>518</v>
      </c>
      <c r="C900" s="41" t="s">
        <v>222</v>
      </c>
      <c r="D900" s="38" t="s">
        <v>188</v>
      </c>
      <c r="E900" s="88">
        <v>1.8069999999999999</v>
      </c>
      <c r="F900" s="86">
        <v>10.31</v>
      </c>
      <c r="H900" s="38" t="s">
        <v>868</v>
      </c>
      <c r="I900" s="38" t="s">
        <v>869</v>
      </c>
      <c r="J900" s="38" t="s">
        <v>833</v>
      </c>
      <c r="K900" s="38" t="s">
        <v>834</v>
      </c>
    </row>
    <row r="901" spans="1:11">
      <c r="A901" s="43" t="s">
        <v>1830</v>
      </c>
      <c r="B901" s="41" t="s">
        <v>519</v>
      </c>
      <c r="C901" s="41" t="s">
        <v>218</v>
      </c>
      <c r="D901" s="38" t="s">
        <v>189</v>
      </c>
      <c r="E901" s="88">
        <v>0.45910000000000001</v>
      </c>
      <c r="F901" s="86">
        <v>2.4300000000000002</v>
      </c>
      <c r="H901" s="38" t="s">
        <v>868</v>
      </c>
      <c r="I901" s="38" t="s">
        <v>869</v>
      </c>
      <c r="J901" s="38" t="s">
        <v>870</v>
      </c>
      <c r="K901" s="38" t="s">
        <v>871</v>
      </c>
    </row>
    <row r="902" spans="1:11">
      <c r="A902" s="43" t="s">
        <v>1831</v>
      </c>
      <c r="B902" s="41" t="s">
        <v>519</v>
      </c>
      <c r="C902" s="41" t="s">
        <v>220</v>
      </c>
      <c r="D902" s="38" t="s">
        <v>189</v>
      </c>
      <c r="E902" s="88">
        <v>0.63570000000000004</v>
      </c>
      <c r="F902" s="86">
        <v>3.55</v>
      </c>
      <c r="H902" s="38" t="s">
        <v>868</v>
      </c>
      <c r="I902" s="38" t="s">
        <v>869</v>
      </c>
      <c r="J902" s="38" t="s">
        <v>870</v>
      </c>
      <c r="K902" s="38" t="s">
        <v>871</v>
      </c>
    </row>
    <row r="903" spans="1:11">
      <c r="A903" s="43" t="s">
        <v>1832</v>
      </c>
      <c r="B903" s="41" t="s">
        <v>519</v>
      </c>
      <c r="C903" s="41" t="s">
        <v>221</v>
      </c>
      <c r="D903" s="38" t="s">
        <v>189</v>
      </c>
      <c r="E903" s="88">
        <v>0.99739999999999995</v>
      </c>
      <c r="F903" s="86">
        <v>5.77</v>
      </c>
      <c r="H903" s="38" t="s">
        <v>868</v>
      </c>
      <c r="I903" s="38" t="s">
        <v>869</v>
      </c>
      <c r="J903" s="38" t="s">
        <v>870</v>
      </c>
      <c r="K903" s="38" t="s">
        <v>871</v>
      </c>
    </row>
    <row r="904" spans="1:11">
      <c r="A904" s="43" t="s">
        <v>1833</v>
      </c>
      <c r="B904" s="41" t="s">
        <v>519</v>
      </c>
      <c r="C904" s="41" t="s">
        <v>222</v>
      </c>
      <c r="D904" s="38" t="s">
        <v>189</v>
      </c>
      <c r="E904" s="88">
        <v>1.6874</v>
      </c>
      <c r="F904" s="86">
        <v>11.1</v>
      </c>
      <c r="H904" s="38" t="s">
        <v>868</v>
      </c>
      <c r="I904" s="38" t="s">
        <v>869</v>
      </c>
      <c r="J904" s="38" t="s">
        <v>870</v>
      </c>
      <c r="K904" s="38" t="s">
        <v>871</v>
      </c>
    </row>
    <row r="905" spans="1:11">
      <c r="A905" s="43" t="s">
        <v>1834</v>
      </c>
      <c r="B905" s="41" t="s">
        <v>520</v>
      </c>
      <c r="C905" s="41" t="s">
        <v>218</v>
      </c>
      <c r="D905" s="38" t="s">
        <v>521</v>
      </c>
      <c r="E905" s="88">
        <v>0.41420000000000001</v>
      </c>
      <c r="F905" s="86">
        <v>1.65</v>
      </c>
      <c r="H905" s="38" t="s">
        <v>868</v>
      </c>
      <c r="I905" s="38" t="s">
        <v>869</v>
      </c>
      <c r="J905" s="38" t="s">
        <v>870</v>
      </c>
      <c r="K905" s="38" t="s">
        <v>871</v>
      </c>
    </row>
    <row r="906" spans="1:11">
      <c r="A906" s="43" t="s">
        <v>1835</v>
      </c>
      <c r="B906" s="41" t="s">
        <v>520</v>
      </c>
      <c r="C906" s="41" t="s">
        <v>220</v>
      </c>
      <c r="D906" s="38" t="s">
        <v>521</v>
      </c>
      <c r="E906" s="88">
        <v>0.55610000000000004</v>
      </c>
      <c r="F906" s="86">
        <v>2.5099999999999998</v>
      </c>
      <c r="H906" s="38" t="s">
        <v>868</v>
      </c>
      <c r="I906" s="38" t="s">
        <v>869</v>
      </c>
      <c r="J906" s="38" t="s">
        <v>870</v>
      </c>
      <c r="K906" s="38" t="s">
        <v>871</v>
      </c>
    </row>
    <row r="907" spans="1:11">
      <c r="A907" s="43" t="s">
        <v>1836</v>
      </c>
      <c r="B907" s="41" t="s">
        <v>520</v>
      </c>
      <c r="C907" s="41" t="s">
        <v>221</v>
      </c>
      <c r="D907" s="38" t="s">
        <v>521</v>
      </c>
      <c r="E907" s="88">
        <v>0.81100000000000005</v>
      </c>
      <c r="F907" s="86">
        <v>4.07</v>
      </c>
      <c r="H907" s="38" t="s">
        <v>868</v>
      </c>
      <c r="I907" s="38" t="s">
        <v>869</v>
      </c>
      <c r="J907" s="38" t="s">
        <v>870</v>
      </c>
      <c r="K907" s="38" t="s">
        <v>871</v>
      </c>
    </row>
    <row r="908" spans="1:11">
      <c r="A908" s="43" t="s">
        <v>1837</v>
      </c>
      <c r="B908" s="41" t="s">
        <v>520</v>
      </c>
      <c r="C908" s="41" t="s">
        <v>222</v>
      </c>
      <c r="D908" s="38" t="s">
        <v>521</v>
      </c>
      <c r="E908" s="88">
        <v>1.7555000000000001</v>
      </c>
      <c r="F908" s="86">
        <v>8.0299999999999994</v>
      </c>
      <c r="H908" s="38" t="s">
        <v>868</v>
      </c>
      <c r="I908" s="38" t="s">
        <v>869</v>
      </c>
      <c r="J908" s="38" t="s">
        <v>870</v>
      </c>
      <c r="K908" s="38" t="s">
        <v>871</v>
      </c>
    </row>
    <row r="909" spans="1:11">
      <c r="A909" s="43" t="s">
        <v>1838</v>
      </c>
      <c r="B909" s="41" t="s">
        <v>522</v>
      </c>
      <c r="C909" s="41" t="s">
        <v>218</v>
      </c>
      <c r="D909" s="38" t="s">
        <v>523</v>
      </c>
      <c r="E909" s="88">
        <v>0.57620000000000005</v>
      </c>
      <c r="F909" s="86">
        <v>2.2999999999999998</v>
      </c>
      <c r="H909" s="38" t="s">
        <v>820</v>
      </c>
      <c r="I909" s="38" t="s">
        <v>872</v>
      </c>
      <c r="J909" s="38" t="s">
        <v>873</v>
      </c>
      <c r="K909" s="38" t="s">
        <v>874</v>
      </c>
    </row>
    <row r="910" spans="1:11">
      <c r="A910" s="43" t="s">
        <v>1839</v>
      </c>
      <c r="B910" s="41" t="s">
        <v>522</v>
      </c>
      <c r="C910" s="41" t="s">
        <v>220</v>
      </c>
      <c r="D910" s="38" t="s">
        <v>523</v>
      </c>
      <c r="E910" s="88">
        <v>0.71109999999999995</v>
      </c>
      <c r="F910" s="86">
        <v>3.07</v>
      </c>
      <c r="H910" s="38" t="s">
        <v>820</v>
      </c>
      <c r="I910" s="38" t="s">
        <v>872</v>
      </c>
      <c r="J910" s="38" t="s">
        <v>873</v>
      </c>
      <c r="K910" s="38" t="s">
        <v>874</v>
      </c>
    </row>
    <row r="911" spans="1:11">
      <c r="A911" s="43" t="s">
        <v>1840</v>
      </c>
      <c r="B911" s="41" t="s">
        <v>522</v>
      </c>
      <c r="C911" s="41" t="s">
        <v>221</v>
      </c>
      <c r="D911" s="38" t="s">
        <v>523</v>
      </c>
      <c r="E911" s="88">
        <v>1.2381</v>
      </c>
      <c r="F911" s="86">
        <v>6.57</v>
      </c>
      <c r="H911" s="38" t="s">
        <v>820</v>
      </c>
      <c r="I911" s="38" t="s">
        <v>872</v>
      </c>
      <c r="J911" s="38" t="s">
        <v>873</v>
      </c>
      <c r="K911" s="38" t="s">
        <v>874</v>
      </c>
    </row>
    <row r="912" spans="1:11">
      <c r="A912" s="43" t="s">
        <v>1841</v>
      </c>
      <c r="B912" s="41" t="s">
        <v>522</v>
      </c>
      <c r="C912" s="41" t="s">
        <v>222</v>
      </c>
      <c r="D912" s="38" t="s">
        <v>523</v>
      </c>
      <c r="E912" s="88">
        <v>2.6972</v>
      </c>
      <c r="F912" s="86">
        <v>9.34</v>
      </c>
      <c r="H912" s="38" t="s">
        <v>820</v>
      </c>
      <c r="I912" s="38" t="s">
        <v>872</v>
      </c>
      <c r="J912" s="38" t="s">
        <v>873</v>
      </c>
      <c r="K912" s="38" t="s">
        <v>874</v>
      </c>
    </row>
    <row r="913" spans="1:11">
      <c r="A913" s="43" t="s">
        <v>1842</v>
      </c>
      <c r="B913" s="41" t="s">
        <v>524</v>
      </c>
      <c r="C913" s="41" t="s">
        <v>218</v>
      </c>
      <c r="D913" s="38" t="s">
        <v>525</v>
      </c>
      <c r="E913" s="88">
        <v>0.56200000000000006</v>
      </c>
      <c r="F913" s="86">
        <v>2.62</v>
      </c>
      <c r="H913" s="38" t="s">
        <v>820</v>
      </c>
      <c r="I913" s="38" t="s">
        <v>872</v>
      </c>
      <c r="J913" s="38" t="s">
        <v>873</v>
      </c>
      <c r="K913" s="38" t="s">
        <v>874</v>
      </c>
    </row>
    <row r="914" spans="1:11">
      <c r="A914" s="43" t="s">
        <v>1843</v>
      </c>
      <c r="B914" s="41" t="s">
        <v>524</v>
      </c>
      <c r="C914" s="41" t="s">
        <v>220</v>
      </c>
      <c r="D914" s="38" t="s">
        <v>525</v>
      </c>
      <c r="E914" s="88">
        <v>0.70860000000000001</v>
      </c>
      <c r="F914" s="86">
        <v>3.47</v>
      </c>
      <c r="H914" s="38" t="s">
        <v>820</v>
      </c>
      <c r="I914" s="38" t="s">
        <v>872</v>
      </c>
      <c r="J914" s="38" t="s">
        <v>873</v>
      </c>
      <c r="K914" s="38" t="s">
        <v>874</v>
      </c>
    </row>
    <row r="915" spans="1:11">
      <c r="A915" s="43" t="s">
        <v>1844</v>
      </c>
      <c r="B915" s="41" t="s">
        <v>524</v>
      </c>
      <c r="C915" s="41" t="s">
        <v>221</v>
      </c>
      <c r="D915" s="38" t="s">
        <v>525</v>
      </c>
      <c r="E915" s="88">
        <v>0.9829</v>
      </c>
      <c r="F915" s="86">
        <v>5.82</v>
      </c>
      <c r="H915" s="38" t="s">
        <v>820</v>
      </c>
      <c r="I915" s="38" t="s">
        <v>872</v>
      </c>
      <c r="J915" s="38" t="s">
        <v>873</v>
      </c>
      <c r="K915" s="38" t="s">
        <v>874</v>
      </c>
    </row>
    <row r="916" spans="1:11">
      <c r="A916" s="43" t="s">
        <v>1845</v>
      </c>
      <c r="B916" s="41" t="s">
        <v>524</v>
      </c>
      <c r="C916" s="41" t="s">
        <v>222</v>
      </c>
      <c r="D916" s="38" t="s">
        <v>525</v>
      </c>
      <c r="E916" s="88">
        <v>2.1621000000000001</v>
      </c>
      <c r="F916" s="86">
        <v>8.31</v>
      </c>
      <c r="H916" s="38" t="s">
        <v>820</v>
      </c>
      <c r="I916" s="38" t="s">
        <v>872</v>
      </c>
      <c r="J916" s="38" t="s">
        <v>873</v>
      </c>
      <c r="K916" s="38" t="s">
        <v>874</v>
      </c>
    </row>
    <row r="917" spans="1:11">
      <c r="A917" s="43" t="s">
        <v>1846</v>
      </c>
      <c r="B917" s="41" t="s">
        <v>526</v>
      </c>
      <c r="C917" s="41" t="s">
        <v>218</v>
      </c>
      <c r="D917" s="38" t="s">
        <v>527</v>
      </c>
      <c r="E917" s="88">
        <v>0.58099999999999996</v>
      </c>
      <c r="F917" s="86">
        <v>2.04</v>
      </c>
      <c r="H917" s="38" t="s">
        <v>820</v>
      </c>
      <c r="I917" s="38" t="s">
        <v>872</v>
      </c>
      <c r="J917" s="38" t="s">
        <v>873</v>
      </c>
      <c r="K917" s="38" t="s">
        <v>874</v>
      </c>
    </row>
    <row r="918" spans="1:11">
      <c r="A918" s="43" t="s">
        <v>1847</v>
      </c>
      <c r="B918" s="41" t="s">
        <v>526</v>
      </c>
      <c r="C918" s="41" t="s">
        <v>220</v>
      </c>
      <c r="D918" s="38" t="s">
        <v>527</v>
      </c>
      <c r="E918" s="88">
        <v>0.63439999999999996</v>
      </c>
      <c r="F918" s="86">
        <v>2.38</v>
      </c>
      <c r="H918" s="38" t="s">
        <v>820</v>
      </c>
      <c r="I918" s="38" t="s">
        <v>872</v>
      </c>
      <c r="J918" s="38" t="s">
        <v>873</v>
      </c>
      <c r="K918" s="38" t="s">
        <v>874</v>
      </c>
    </row>
    <row r="919" spans="1:11">
      <c r="A919" s="43" t="s">
        <v>1848</v>
      </c>
      <c r="B919" s="41" t="s">
        <v>526</v>
      </c>
      <c r="C919" s="41" t="s">
        <v>221</v>
      </c>
      <c r="D919" s="38" t="s">
        <v>527</v>
      </c>
      <c r="E919" s="88">
        <v>0.83130000000000004</v>
      </c>
      <c r="F919" s="86">
        <v>4.16</v>
      </c>
      <c r="H919" s="38" t="s">
        <v>820</v>
      </c>
      <c r="I919" s="38" t="s">
        <v>872</v>
      </c>
      <c r="J919" s="38" t="s">
        <v>873</v>
      </c>
      <c r="K919" s="38" t="s">
        <v>874</v>
      </c>
    </row>
    <row r="920" spans="1:11">
      <c r="A920" s="43" t="s">
        <v>1849</v>
      </c>
      <c r="B920" s="41" t="s">
        <v>526</v>
      </c>
      <c r="C920" s="41" t="s">
        <v>222</v>
      </c>
      <c r="D920" s="38" t="s">
        <v>527</v>
      </c>
      <c r="E920" s="88">
        <v>1.2218</v>
      </c>
      <c r="F920" s="86">
        <v>6.24</v>
      </c>
      <c r="H920" s="38" t="s">
        <v>820</v>
      </c>
      <c r="I920" s="38" t="s">
        <v>872</v>
      </c>
      <c r="J920" s="38" t="s">
        <v>873</v>
      </c>
      <c r="K920" s="38" t="s">
        <v>874</v>
      </c>
    </row>
    <row r="921" spans="1:11">
      <c r="A921" s="43" t="s">
        <v>1850</v>
      </c>
      <c r="B921" s="41" t="s">
        <v>528</v>
      </c>
      <c r="C921" s="41" t="s">
        <v>218</v>
      </c>
      <c r="D921" s="38" t="s">
        <v>529</v>
      </c>
      <c r="E921" s="88">
        <v>0.39040000000000002</v>
      </c>
      <c r="F921" s="86">
        <v>2.1800000000000002</v>
      </c>
      <c r="H921" s="38" t="s">
        <v>820</v>
      </c>
      <c r="I921" s="38" t="s">
        <v>872</v>
      </c>
      <c r="J921" s="38" t="s">
        <v>873</v>
      </c>
      <c r="K921" s="38" t="s">
        <v>874</v>
      </c>
    </row>
    <row r="922" spans="1:11">
      <c r="A922" s="43" t="s">
        <v>1851</v>
      </c>
      <c r="B922" s="41" t="s">
        <v>528</v>
      </c>
      <c r="C922" s="41" t="s">
        <v>220</v>
      </c>
      <c r="D922" s="38" t="s">
        <v>529</v>
      </c>
      <c r="E922" s="88">
        <v>0.46029999999999999</v>
      </c>
      <c r="F922" s="86">
        <v>2.5099999999999998</v>
      </c>
      <c r="H922" s="38" t="s">
        <v>820</v>
      </c>
      <c r="I922" s="38" t="s">
        <v>872</v>
      </c>
      <c r="J922" s="38" t="s">
        <v>873</v>
      </c>
      <c r="K922" s="38" t="s">
        <v>874</v>
      </c>
    </row>
    <row r="923" spans="1:11">
      <c r="A923" s="43" t="s">
        <v>1852</v>
      </c>
      <c r="B923" s="41" t="s">
        <v>528</v>
      </c>
      <c r="C923" s="41" t="s">
        <v>221</v>
      </c>
      <c r="D923" s="38" t="s">
        <v>529</v>
      </c>
      <c r="E923" s="88">
        <v>0.77680000000000005</v>
      </c>
      <c r="F923" s="86">
        <v>3.81</v>
      </c>
      <c r="H923" s="38" t="s">
        <v>820</v>
      </c>
      <c r="I923" s="38" t="s">
        <v>872</v>
      </c>
      <c r="J923" s="38" t="s">
        <v>873</v>
      </c>
      <c r="K923" s="38" t="s">
        <v>874</v>
      </c>
    </row>
    <row r="924" spans="1:11">
      <c r="A924" s="43" t="s">
        <v>1853</v>
      </c>
      <c r="B924" s="41" t="s">
        <v>528</v>
      </c>
      <c r="C924" s="41" t="s">
        <v>222</v>
      </c>
      <c r="D924" s="38" t="s">
        <v>529</v>
      </c>
      <c r="E924" s="88">
        <v>2.2473000000000001</v>
      </c>
      <c r="F924" s="86">
        <v>6.99</v>
      </c>
      <c r="H924" s="38" t="s">
        <v>820</v>
      </c>
      <c r="I924" s="38" t="s">
        <v>872</v>
      </c>
      <c r="J924" s="38" t="s">
        <v>873</v>
      </c>
      <c r="K924" s="38" t="s">
        <v>874</v>
      </c>
    </row>
    <row r="925" spans="1:11">
      <c r="A925" s="43" t="s">
        <v>1854</v>
      </c>
      <c r="B925" s="41" t="s">
        <v>530</v>
      </c>
      <c r="C925" s="41" t="s">
        <v>218</v>
      </c>
      <c r="D925" s="38" t="s">
        <v>531</v>
      </c>
      <c r="E925" s="88">
        <v>0.48089999999999999</v>
      </c>
      <c r="F925" s="86">
        <v>1.22</v>
      </c>
      <c r="H925" s="38" t="s">
        <v>820</v>
      </c>
      <c r="I925" s="38" t="s">
        <v>872</v>
      </c>
      <c r="J925" s="38" t="s">
        <v>873</v>
      </c>
      <c r="K925" s="38" t="s">
        <v>874</v>
      </c>
    </row>
    <row r="926" spans="1:11">
      <c r="A926" s="43" t="s">
        <v>1855</v>
      </c>
      <c r="B926" s="41" t="s">
        <v>530</v>
      </c>
      <c r="C926" s="41" t="s">
        <v>220</v>
      </c>
      <c r="D926" s="38" t="s">
        <v>531</v>
      </c>
      <c r="E926" s="88">
        <v>0.63639999999999997</v>
      </c>
      <c r="F926" s="86">
        <v>1.63</v>
      </c>
      <c r="H926" s="38" t="s">
        <v>820</v>
      </c>
      <c r="I926" s="38" t="s">
        <v>872</v>
      </c>
      <c r="J926" s="38" t="s">
        <v>873</v>
      </c>
      <c r="K926" s="38" t="s">
        <v>874</v>
      </c>
    </row>
    <row r="927" spans="1:11">
      <c r="A927" s="43" t="s">
        <v>1856</v>
      </c>
      <c r="B927" s="41" t="s">
        <v>530</v>
      </c>
      <c r="C927" s="41" t="s">
        <v>221</v>
      </c>
      <c r="D927" s="38" t="s">
        <v>531</v>
      </c>
      <c r="E927" s="88">
        <v>0.98140000000000005</v>
      </c>
      <c r="F927" s="86">
        <v>2.93</v>
      </c>
      <c r="H927" s="38" t="s">
        <v>820</v>
      </c>
      <c r="I927" s="38" t="s">
        <v>872</v>
      </c>
      <c r="J927" s="38" t="s">
        <v>873</v>
      </c>
      <c r="K927" s="38" t="s">
        <v>874</v>
      </c>
    </row>
    <row r="928" spans="1:11">
      <c r="A928" s="43" t="s">
        <v>1857</v>
      </c>
      <c r="B928" s="41" t="s">
        <v>530</v>
      </c>
      <c r="C928" s="41" t="s">
        <v>222</v>
      </c>
      <c r="D928" s="38" t="s">
        <v>531</v>
      </c>
      <c r="E928" s="88">
        <v>2.1232000000000002</v>
      </c>
      <c r="F928" s="86">
        <v>7.27</v>
      </c>
      <c r="H928" s="38" t="s">
        <v>820</v>
      </c>
      <c r="I928" s="38" t="s">
        <v>872</v>
      </c>
      <c r="J928" s="38" t="s">
        <v>873</v>
      </c>
      <c r="K928" s="38" t="s">
        <v>874</v>
      </c>
    </row>
    <row r="929" spans="1:11">
      <c r="A929" s="43" t="s">
        <v>1858</v>
      </c>
      <c r="B929" s="41" t="s">
        <v>532</v>
      </c>
      <c r="C929" s="41" t="s">
        <v>218</v>
      </c>
      <c r="D929" s="38" t="s">
        <v>533</v>
      </c>
      <c r="E929" s="88">
        <v>0.44500000000000001</v>
      </c>
      <c r="F929" s="86">
        <v>2.0099999999999998</v>
      </c>
      <c r="H929" s="38" t="s">
        <v>820</v>
      </c>
      <c r="I929" s="38" t="s">
        <v>872</v>
      </c>
      <c r="J929" s="38" t="s">
        <v>873</v>
      </c>
      <c r="K929" s="38" t="s">
        <v>874</v>
      </c>
    </row>
    <row r="930" spans="1:11">
      <c r="A930" s="43" t="s">
        <v>1859</v>
      </c>
      <c r="B930" s="41" t="s">
        <v>532</v>
      </c>
      <c r="C930" s="41" t="s">
        <v>220</v>
      </c>
      <c r="D930" s="38" t="s">
        <v>533</v>
      </c>
      <c r="E930" s="88">
        <v>0.90390000000000004</v>
      </c>
      <c r="F930" s="86">
        <v>2.0699999999999998</v>
      </c>
      <c r="H930" s="38" t="s">
        <v>820</v>
      </c>
      <c r="I930" s="38" t="s">
        <v>872</v>
      </c>
      <c r="J930" s="38" t="s">
        <v>873</v>
      </c>
      <c r="K930" s="38" t="s">
        <v>874</v>
      </c>
    </row>
    <row r="931" spans="1:11">
      <c r="A931" s="43" t="s">
        <v>1860</v>
      </c>
      <c r="B931" s="41" t="s">
        <v>532</v>
      </c>
      <c r="C931" s="41" t="s">
        <v>221</v>
      </c>
      <c r="D931" s="38" t="s">
        <v>533</v>
      </c>
      <c r="E931" s="88">
        <v>1.3483000000000001</v>
      </c>
      <c r="F931" s="86">
        <v>4.16</v>
      </c>
      <c r="H931" s="38" t="s">
        <v>820</v>
      </c>
      <c r="I931" s="38" t="s">
        <v>872</v>
      </c>
      <c r="J931" s="38" t="s">
        <v>873</v>
      </c>
      <c r="K931" s="38" t="s">
        <v>874</v>
      </c>
    </row>
    <row r="932" spans="1:11">
      <c r="A932" s="43" t="s">
        <v>1861</v>
      </c>
      <c r="B932" s="41" t="s">
        <v>532</v>
      </c>
      <c r="C932" s="41" t="s">
        <v>222</v>
      </c>
      <c r="D932" s="38" t="s">
        <v>533</v>
      </c>
      <c r="E932" s="88">
        <v>2.6084000000000001</v>
      </c>
      <c r="F932" s="86">
        <v>9.86</v>
      </c>
      <c r="H932" s="38" t="s">
        <v>820</v>
      </c>
      <c r="I932" s="38" t="s">
        <v>872</v>
      </c>
      <c r="J932" s="38" t="s">
        <v>873</v>
      </c>
      <c r="K932" s="38" t="s">
        <v>874</v>
      </c>
    </row>
    <row r="933" spans="1:11">
      <c r="A933" s="43" t="s">
        <v>1862</v>
      </c>
      <c r="B933" s="41" t="s">
        <v>534</v>
      </c>
      <c r="C933" s="41" t="s">
        <v>218</v>
      </c>
      <c r="D933" s="38" t="s">
        <v>535</v>
      </c>
      <c r="E933" s="88">
        <v>0.3574</v>
      </c>
      <c r="F933" s="86">
        <v>1.78</v>
      </c>
      <c r="H933" s="38" t="s">
        <v>820</v>
      </c>
      <c r="I933" s="38" t="s">
        <v>872</v>
      </c>
      <c r="J933" s="38" t="s">
        <v>873</v>
      </c>
      <c r="K933" s="38" t="s">
        <v>874</v>
      </c>
    </row>
    <row r="934" spans="1:11">
      <c r="A934" s="43" t="s">
        <v>1863</v>
      </c>
      <c r="B934" s="41" t="s">
        <v>534</v>
      </c>
      <c r="C934" s="41" t="s">
        <v>220</v>
      </c>
      <c r="D934" s="38" t="s">
        <v>535</v>
      </c>
      <c r="E934" s="88">
        <v>0.98750000000000004</v>
      </c>
      <c r="F934" s="86">
        <v>2.73</v>
      </c>
      <c r="H934" s="38" t="s">
        <v>820</v>
      </c>
      <c r="I934" s="38" t="s">
        <v>872</v>
      </c>
      <c r="J934" s="38" t="s">
        <v>873</v>
      </c>
      <c r="K934" s="38" t="s">
        <v>874</v>
      </c>
    </row>
    <row r="935" spans="1:11">
      <c r="A935" s="43" t="s">
        <v>1864</v>
      </c>
      <c r="B935" s="41" t="s">
        <v>534</v>
      </c>
      <c r="C935" s="41" t="s">
        <v>221</v>
      </c>
      <c r="D935" s="38" t="s">
        <v>535</v>
      </c>
      <c r="E935" s="88">
        <v>1.5787</v>
      </c>
      <c r="F935" s="86">
        <v>4.92</v>
      </c>
      <c r="H935" s="38" t="s">
        <v>820</v>
      </c>
      <c r="I935" s="38" t="s">
        <v>872</v>
      </c>
      <c r="J935" s="38" t="s">
        <v>873</v>
      </c>
      <c r="K935" s="38" t="s">
        <v>874</v>
      </c>
    </row>
    <row r="936" spans="1:11">
      <c r="A936" s="43" t="s">
        <v>1865</v>
      </c>
      <c r="B936" s="41" t="s">
        <v>534</v>
      </c>
      <c r="C936" s="41" t="s">
        <v>222</v>
      </c>
      <c r="D936" s="38" t="s">
        <v>535</v>
      </c>
      <c r="E936" s="88">
        <v>2.8853</v>
      </c>
      <c r="F936" s="86">
        <v>9.42</v>
      </c>
      <c r="H936" s="38" t="s">
        <v>820</v>
      </c>
      <c r="I936" s="38" t="s">
        <v>872</v>
      </c>
      <c r="J936" s="38" t="s">
        <v>873</v>
      </c>
      <c r="K936" s="38" t="s">
        <v>874</v>
      </c>
    </row>
    <row r="937" spans="1:11">
      <c r="A937" s="43" t="s">
        <v>1866</v>
      </c>
      <c r="B937" s="41" t="s">
        <v>536</v>
      </c>
      <c r="C937" s="41" t="s">
        <v>218</v>
      </c>
      <c r="D937" s="38" t="s">
        <v>190</v>
      </c>
      <c r="E937" s="88">
        <v>0.33929999999999999</v>
      </c>
      <c r="F937" s="86">
        <v>1.96</v>
      </c>
      <c r="H937" s="38" t="s">
        <v>820</v>
      </c>
      <c r="I937" s="38" t="s">
        <v>872</v>
      </c>
      <c r="J937" s="38" t="s">
        <v>873</v>
      </c>
      <c r="K937" s="38" t="s">
        <v>874</v>
      </c>
    </row>
    <row r="938" spans="1:11">
      <c r="A938" s="43" t="s">
        <v>1867</v>
      </c>
      <c r="B938" s="41" t="s">
        <v>536</v>
      </c>
      <c r="C938" s="41" t="s">
        <v>220</v>
      </c>
      <c r="D938" s="38" t="s">
        <v>190</v>
      </c>
      <c r="E938" s="88">
        <v>0.39250000000000002</v>
      </c>
      <c r="F938" s="86">
        <v>2.2599999999999998</v>
      </c>
      <c r="H938" s="38" t="s">
        <v>820</v>
      </c>
      <c r="I938" s="38" t="s">
        <v>872</v>
      </c>
      <c r="J938" s="38" t="s">
        <v>873</v>
      </c>
      <c r="K938" s="38" t="s">
        <v>874</v>
      </c>
    </row>
    <row r="939" spans="1:11">
      <c r="A939" s="43" t="s">
        <v>1868</v>
      </c>
      <c r="B939" s="41" t="s">
        <v>536</v>
      </c>
      <c r="C939" s="41" t="s">
        <v>221</v>
      </c>
      <c r="D939" s="38" t="s">
        <v>190</v>
      </c>
      <c r="E939" s="88">
        <v>0.55220000000000002</v>
      </c>
      <c r="F939" s="86">
        <v>3.31</v>
      </c>
      <c r="H939" s="38" t="s">
        <v>820</v>
      </c>
      <c r="I939" s="38" t="s">
        <v>872</v>
      </c>
      <c r="J939" s="38" t="s">
        <v>873</v>
      </c>
      <c r="K939" s="38" t="s">
        <v>874</v>
      </c>
    </row>
    <row r="940" spans="1:11">
      <c r="A940" s="43" t="s">
        <v>1869</v>
      </c>
      <c r="B940" s="41" t="s">
        <v>536</v>
      </c>
      <c r="C940" s="41" t="s">
        <v>222</v>
      </c>
      <c r="D940" s="38" t="s">
        <v>190</v>
      </c>
      <c r="E940" s="88">
        <v>0.99709999999999999</v>
      </c>
      <c r="F940" s="86">
        <v>7.03</v>
      </c>
      <c r="H940" s="38" t="s">
        <v>820</v>
      </c>
      <c r="I940" s="38" t="s">
        <v>872</v>
      </c>
      <c r="J940" s="38" t="s">
        <v>873</v>
      </c>
      <c r="K940" s="38" t="s">
        <v>874</v>
      </c>
    </row>
    <row r="941" spans="1:11">
      <c r="A941" s="43" t="s">
        <v>1870</v>
      </c>
      <c r="B941" s="41" t="s">
        <v>537</v>
      </c>
      <c r="C941" s="41" t="s">
        <v>218</v>
      </c>
      <c r="D941" s="38" t="s">
        <v>538</v>
      </c>
      <c r="E941" s="88">
        <v>0.22969999999999999</v>
      </c>
      <c r="F941" s="86">
        <v>1.83</v>
      </c>
      <c r="H941" s="38" t="s">
        <v>820</v>
      </c>
      <c r="I941" s="38" t="s">
        <v>872</v>
      </c>
      <c r="J941" s="38" t="s">
        <v>873</v>
      </c>
      <c r="K941" s="38" t="s">
        <v>874</v>
      </c>
    </row>
    <row r="942" spans="1:11">
      <c r="A942" s="43" t="s">
        <v>1871</v>
      </c>
      <c r="B942" s="41" t="s">
        <v>537</v>
      </c>
      <c r="C942" s="41" t="s">
        <v>220</v>
      </c>
      <c r="D942" s="38" t="s">
        <v>538</v>
      </c>
      <c r="E942" s="88">
        <v>0.36309999999999998</v>
      </c>
      <c r="F942" s="86">
        <v>2.29</v>
      </c>
      <c r="H942" s="38" t="s">
        <v>820</v>
      </c>
      <c r="I942" s="38" t="s">
        <v>872</v>
      </c>
      <c r="J942" s="38" t="s">
        <v>873</v>
      </c>
      <c r="K942" s="38" t="s">
        <v>874</v>
      </c>
    </row>
    <row r="943" spans="1:11">
      <c r="A943" s="43" t="s">
        <v>1872</v>
      </c>
      <c r="B943" s="41" t="s">
        <v>537</v>
      </c>
      <c r="C943" s="41" t="s">
        <v>221</v>
      </c>
      <c r="D943" s="38" t="s">
        <v>538</v>
      </c>
      <c r="E943" s="88">
        <v>0.66010000000000002</v>
      </c>
      <c r="F943" s="86">
        <v>3.42</v>
      </c>
      <c r="H943" s="38" t="s">
        <v>820</v>
      </c>
      <c r="I943" s="38" t="s">
        <v>872</v>
      </c>
      <c r="J943" s="38" t="s">
        <v>873</v>
      </c>
      <c r="K943" s="38" t="s">
        <v>874</v>
      </c>
    </row>
    <row r="944" spans="1:11">
      <c r="A944" s="43" t="s">
        <v>1873</v>
      </c>
      <c r="B944" s="41" t="s">
        <v>537</v>
      </c>
      <c r="C944" s="41" t="s">
        <v>222</v>
      </c>
      <c r="D944" s="38" t="s">
        <v>538</v>
      </c>
      <c r="E944" s="88">
        <v>1.2967</v>
      </c>
      <c r="F944" s="86">
        <v>6.17</v>
      </c>
      <c r="H944" s="38" t="s">
        <v>820</v>
      </c>
      <c r="I944" s="38" t="s">
        <v>872</v>
      </c>
      <c r="J944" s="38" t="s">
        <v>873</v>
      </c>
      <c r="K944" s="38" t="s">
        <v>874</v>
      </c>
    </row>
    <row r="945" spans="1:11">
      <c r="A945" s="43" t="s">
        <v>1874</v>
      </c>
      <c r="B945" s="41" t="s">
        <v>539</v>
      </c>
      <c r="C945" s="41" t="s">
        <v>218</v>
      </c>
      <c r="D945" s="38" t="s">
        <v>540</v>
      </c>
      <c r="E945" s="88">
        <v>0.30420000000000003</v>
      </c>
      <c r="F945" s="86">
        <v>1.2</v>
      </c>
      <c r="H945" s="38" t="s">
        <v>820</v>
      </c>
      <c r="I945" s="38" t="s">
        <v>872</v>
      </c>
      <c r="J945" s="38" t="s">
        <v>873</v>
      </c>
      <c r="K945" s="38" t="s">
        <v>874</v>
      </c>
    </row>
    <row r="946" spans="1:11">
      <c r="A946" s="43" t="s">
        <v>1875</v>
      </c>
      <c r="B946" s="41" t="s">
        <v>539</v>
      </c>
      <c r="C946" s="41" t="s">
        <v>220</v>
      </c>
      <c r="D946" s="38" t="s">
        <v>540</v>
      </c>
      <c r="E946" s="88">
        <v>0.38819999999999999</v>
      </c>
      <c r="F946" s="86">
        <v>1.56</v>
      </c>
      <c r="H946" s="38" t="s">
        <v>820</v>
      </c>
      <c r="I946" s="38" t="s">
        <v>872</v>
      </c>
      <c r="J946" s="38" t="s">
        <v>873</v>
      </c>
      <c r="K946" s="38" t="s">
        <v>874</v>
      </c>
    </row>
    <row r="947" spans="1:11">
      <c r="A947" s="43" t="s">
        <v>1876</v>
      </c>
      <c r="B947" s="41" t="s">
        <v>539</v>
      </c>
      <c r="C947" s="41" t="s">
        <v>221</v>
      </c>
      <c r="D947" s="38" t="s">
        <v>540</v>
      </c>
      <c r="E947" s="88">
        <v>0.68640000000000001</v>
      </c>
      <c r="F947" s="86">
        <v>2.94</v>
      </c>
      <c r="H947" s="38" t="s">
        <v>820</v>
      </c>
      <c r="I947" s="38" t="s">
        <v>872</v>
      </c>
      <c r="J947" s="38" t="s">
        <v>873</v>
      </c>
      <c r="K947" s="38" t="s">
        <v>874</v>
      </c>
    </row>
    <row r="948" spans="1:11">
      <c r="A948" s="43" t="s">
        <v>1877</v>
      </c>
      <c r="B948" s="41" t="s">
        <v>539</v>
      </c>
      <c r="C948" s="41" t="s">
        <v>222</v>
      </c>
      <c r="D948" s="38" t="s">
        <v>540</v>
      </c>
      <c r="E948" s="88">
        <v>1.4033</v>
      </c>
      <c r="F948" s="86">
        <v>6.13</v>
      </c>
      <c r="H948" s="38" t="s">
        <v>820</v>
      </c>
      <c r="I948" s="38" t="s">
        <v>872</v>
      </c>
      <c r="J948" s="38" t="s">
        <v>873</v>
      </c>
      <c r="K948" s="38" t="s">
        <v>874</v>
      </c>
    </row>
    <row r="949" spans="1:11">
      <c r="A949" s="43" t="s">
        <v>1878</v>
      </c>
      <c r="B949" s="41" t="s">
        <v>541</v>
      </c>
      <c r="C949" s="41" t="s">
        <v>218</v>
      </c>
      <c r="D949" s="38" t="s">
        <v>542</v>
      </c>
      <c r="E949" s="88">
        <v>0.2324</v>
      </c>
      <c r="F949" s="86">
        <v>1.86</v>
      </c>
      <c r="H949" s="38" t="s">
        <v>820</v>
      </c>
      <c r="I949" s="38" t="s">
        <v>872</v>
      </c>
      <c r="J949" s="38" t="s">
        <v>873</v>
      </c>
      <c r="K949" s="38" t="s">
        <v>874</v>
      </c>
    </row>
    <row r="950" spans="1:11">
      <c r="A950" s="43" t="s">
        <v>1879</v>
      </c>
      <c r="B950" s="41" t="s">
        <v>541</v>
      </c>
      <c r="C950" s="41" t="s">
        <v>220</v>
      </c>
      <c r="D950" s="38" t="s">
        <v>542</v>
      </c>
      <c r="E950" s="88">
        <v>0.34179999999999999</v>
      </c>
      <c r="F950" s="86">
        <v>2.68</v>
      </c>
      <c r="H950" s="38" t="s">
        <v>820</v>
      </c>
      <c r="I950" s="38" t="s">
        <v>872</v>
      </c>
      <c r="J950" s="38" t="s">
        <v>873</v>
      </c>
      <c r="K950" s="38" t="s">
        <v>874</v>
      </c>
    </row>
    <row r="951" spans="1:11">
      <c r="A951" s="43" t="s">
        <v>1880</v>
      </c>
      <c r="B951" s="41" t="s">
        <v>541</v>
      </c>
      <c r="C951" s="41" t="s">
        <v>221</v>
      </c>
      <c r="D951" s="38" t="s">
        <v>542</v>
      </c>
      <c r="E951" s="88">
        <v>0.62519999999999998</v>
      </c>
      <c r="F951" s="86">
        <v>4.21</v>
      </c>
      <c r="H951" s="38" t="s">
        <v>820</v>
      </c>
      <c r="I951" s="38" t="s">
        <v>872</v>
      </c>
      <c r="J951" s="38" t="s">
        <v>873</v>
      </c>
      <c r="K951" s="38" t="s">
        <v>874</v>
      </c>
    </row>
    <row r="952" spans="1:11">
      <c r="A952" s="43" t="s">
        <v>1881</v>
      </c>
      <c r="B952" s="41" t="s">
        <v>541</v>
      </c>
      <c r="C952" s="41" t="s">
        <v>222</v>
      </c>
      <c r="D952" s="38" t="s">
        <v>542</v>
      </c>
      <c r="E952" s="88">
        <v>1.4266000000000001</v>
      </c>
      <c r="F952" s="86">
        <v>7.34</v>
      </c>
      <c r="H952" s="38" t="s">
        <v>820</v>
      </c>
      <c r="I952" s="38" t="s">
        <v>872</v>
      </c>
      <c r="J952" s="38" t="s">
        <v>873</v>
      </c>
      <c r="K952" s="38" t="s">
        <v>874</v>
      </c>
    </row>
    <row r="953" spans="1:11">
      <c r="A953" s="43" t="s">
        <v>1882</v>
      </c>
      <c r="B953" s="41" t="s">
        <v>543</v>
      </c>
      <c r="C953" s="41" t="s">
        <v>218</v>
      </c>
      <c r="D953" s="38" t="s">
        <v>544</v>
      </c>
      <c r="E953" s="88">
        <v>0.2848</v>
      </c>
      <c r="F953" s="86">
        <v>1.44</v>
      </c>
      <c r="H953" s="38" t="s">
        <v>875</v>
      </c>
      <c r="I953" s="38" t="s">
        <v>876</v>
      </c>
      <c r="J953" s="38" t="s">
        <v>849</v>
      </c>
      <c r="K953" s="38" t="s">
        <v>850</v>
      </c>
    </row>
    <row r="954" spans="1:11">
      <c r="A954" s="43" t="s">
        <v>1883</v>
      </c>
      <c r="B954" s="41" t="s">
        <v>543</v>
      </c>
      <c r="C954" s="41" t="s">
        <v>220</v>
      </c>
      <c r="D954" s="38" t="s">
        <v>544</v>
      </c>
      <c r="E954" s="88">
        <v>0.39379999999999998</v>
      </c>
      <c r="F954" s="86">
        <v>1.62</v>
      </c>
      <c r="H954" s="38" t="s">
        <v>875</v>
      </c>
      <c r="I954" s="38" t="s">
        <v>876</v>
      </c>
      <c r="J954" s="38" t="s">
        <v>849</v>
      </c>
      <c r="K954" s="38" t="s">
        <v>850</v>
      </c>
    </row>
    <row r="955" spans="1:11">
      <c r="A955" s="43" t="s">
        <v>1884</v>
      </c>
      <c r="B955" s="41" t="s">
        <v>543</v>
      </c>
      <c r="C955" s="41" t="s">
        <v>221</v>
      </c>
      <c r="D955" s="38" t="s">
        <v>544</v>
      </c>
      <c r="E955" s="88">
        <v>0.71799999999999997</v>
      </c>
      <c r="F955" s="86">
        <v>1.82</v>
      </c>
      <c r="H955" s="38" t="s">
        <v>875</v>
      </c>
      <c r="I955" s="38" t="s">
        <v>876</v>
      </c>
      <c r="J955" s="38" t="s">
        <v>849</v>
      </c>
      <c r="K955" s="38" t="s">
        <v>850</v>
      </c>
    </row>
    <row r="956" spans="1:11">
      <c r="A956" s="43" t="s">
        <v>1885</v>
      </c>
      <c r="B956" s="41" t="s">
        <v>543</v>
      </c>
      <c r="C956" s="41" t="s">
        <v>222</v>
      </c>
      <c r="D956" s="38" t="s">
        <v>544</v>
      </c>
      <c r="E956" s="88">
        <v>1.3511</v>
      </c>
      <c r="F956" s="86">
        <v>1.89</v>
      </c>
      <c r="H956" s="38" t="s">
        <v>875</v>
      </c>
      <c r="I956" s="38" t="s">
        <v>876</v>
      </c>
      <c r="J956" s="38" t="s">
        <v>849</v>
      </c>
      <c r="K956" s="38" t="s">
        <v>850</v>
      </c>
    </row>
    <row r="957" spans="1:11">
      <c r="A957" s="43" t="s">
        <v>1886</v>
      </c>
      <c r="B957" s="41" t="s">
        <v>545</v>
      </c>
      <c r="C957" s="41" t="s">
        <v>218</v>
      </c>
      <c r="D957" s="38" t="s">
        <v>191</v>
      </c>
      <c r="E957" s="88">
        <v>9.98E-2</v>
      </c>
      <c r="F957" s="86">
        <v>1.18</v>
      </c>
      <c r="H957" s="38" t="s">
        <v>875</v>
      </c>
      <c r="I957" s="38" t="s">
        <v>876</v>
      </c>
      <c r="J957" s="38" t="s">
        <v>849</v>
      </c>
      <c r="K957" s="38" t="s">
        <v>850</v>
      </c>
    </row>
    <row r="958" spans="1:11">
      <c r="A958" s="43" t="s">
        <v>1887</v>
      </c>
      <c r="B958" s="41" t="s">
        <v>545</v>
      </c>
      <c r="C958" s="41" t="s">
        <v>220</v>
      </c>
      <c r="D958" s="38" t="s">
        <v>191</v>
      </c>
      <c r="E958" s="88">
        <v>0.1573</v>
      </c>
      <c r="F958" s="86">
        <v>1.18</v>
      </c>
      <c r="H958" s="38" t="s">
        <v>875</v>
      </c>
      <c r="I958" s="38" t="s">
        <v>876</v>
      </c>
      <c r="J958" s="38" t="s">
        <v>849</v>
      </c>
      <c r="K958" s="38" t="s">
        <v>850</v>
      </c>
    </row>
    <row r="959" spans="1:11">
      <c r="A959" s="43" t="s">
        <v>1888</v>
      </c>
      <c r="B959" s="41" t="s">
        <v>545</v>
      </c>
      <c r="C959" s="41" t="s">
        <v>221</v>
      </c>
      <c r="D959" s="38" t="s">
        <v>191</v>
      </c>
      <c r="E959" s="88">
        <v>0.2923</v>
      </c>
      <c r="F959" s="86">
        <v>1.32</v>
      </c>
      <c r="H959" s="38" t="s">
        <v>875</v>
      </c>
      <c r="I959" s="38" t="s">
        <v>876</v>
      </c>
      <c r="J959" s="38" t="s">
        <v>849</v>
      </c>
      <c r="K959" s="38" t="s">
        <v>850</v>
      </c>
    </row>
    <row r="960" spans="1:11">
      <c r="A960" s="43" t="s">
        <v>1889</v>
      </c>
      <c r="B960" s="41" t="s">
        <v>545</v>
      </c>
      <c r="C960" s="41" t="s">
        <v>222</v>
      </c>
      <c r="D960" s="38" t="s">
        <v>191</v>
      </c>
      <c r="E960" s="88">
        <v>0.69640000000000002</v>
      </c>
      <c r="F960" s="86">
        <v>1.81</v>
      </c>
      <c r="H960" s="38" t="s">
        <v>875</v>
      </c>
      <c r="I960" s="38" t="s">
        <v>876</v>
      </c>
      <c r="J960" s="38" t="s">
        <v>849</v>
      </c>
      <c r="K960" s="38" t="s">
        <v>850</v>
      </c>
    </row>
    <row r="961" spans="1:11">
      <c r="A961" s="43" t="s">
        <v>1890</v>
      </c>
      <c r="B961" s="41" t="s">
        <v>546</v>
      </c>
      <c r="C961" s="41" t="s">
        <v>218</v>
      </c>
      <c r="D961" s="38" t="s">
        <v>547</v>
      </c>
      <c r="E961" s="88">
        <v>15.832800000000001</v>
      </c>
      <c r="F961" s="86">
        <v>36.36</v>
      </c>
      <c r="H961" s="38" t="s">
        <v>875</v>
      </c>
      <c r="I961" s="38" t="s">
        <v>876</v>
      </c>
      <c r="J961" s="38" t="s">
        <v>849</v>
      </c>
      <c r="K961" s="38" t="s">
        <v>850</v>
      </c>
    </row>
    <row r="962" spans="1:11">
      <c r="A962" s="43" t="s">
        <v>1891</v>
      </c>
      <c r="B962" s="41" t="s">
        <v>546</v>
      </c>
      <c r="C962" s="41" t="s">
        <v>220</v>
      </c>
      <c r="D962" s="38" t="s">
        <v>547</v>
      </c>
      <c r="E962" s="88">
        <v>19.645</v>
      </c>
      <c r="F962" s="86">
        <v>37.19</v>
      </c>
      <c r="H962" s="38" t="s">
        <v>875</v>
      </c>
      <c r="I962" s="38" t="s">
        <v>876</v>
      </c>
      <c r="J962" s="38" t="s">
        <v>849</v>
      </c>
      <c r="K962" s="38" t="s">
        <v>850</v>
      </c>
    </row>
    <row r="963" spans="1:11">
      <c r="A963" s="43" t="s">
        <v>1892</v>
      </c>
      <c r="B963" s="41" t="s">
        <v>546</v>
      </c>
      <c r="C963" s="41" t="s">
        <v>221</v>
      </c>
      <c r="D963" s="38" t="s">
        <v>547</v>
      </c>
      <c r="E963" s="88">
        <v>31.305599999999998</v>
      </c>
      <c r="F963" s="86">
        <v>106.83</v>
      </c>
      <c r="H963" s="38" t="s">
        <v>875</v>
      </c>
      <c r="I963" s="38" t="s">
        <v>876</v>
      </c>
      <c r="J963" s="38" t="s">
        <v>849</v>
      </c>
      <c r="K963" s="38" t="s">
        <v>850</v>
      </c>
    </row>
    <row r="964" spans="1:11">
      <c r="A964" s="43" t="s">
        <v>1893</v>
      </c>
      <c r="B964" s="41" t="s">
        <v>546</v>
      </c>
      <c r="C964" s="41" t="s">
        <v>222</v>
      </c>
      <c r="D964" s="38" t="s">
        <v>547</v>
      </c>
      <c r="E964" s="88">
        <v>53.271099999999997</v>
      </c>
      <c r="F964" s="86">
        <v>133.63999999999999</v>
      </c>
      <c r="H964" s="38" t="s">
        <v>875</v>
      </c>
      <c r="I964" s="38" t="s">
        <v>876</v>
      </c>
      <c r="J964" s="38" t="s">
        <v>849</v>
      </c>
      <c r="K964" s="38" t="s">
        <v>850</v>
      </c>
    </row>
    <row r="965" spans="1:11">
      <c r="A965" s="43" t="s">
        <v>1894</v>
      </c>
      <c r="B965" s="41" t="s">
        <v>548</v>
      </c>
      <c r="C965" s="41" t="s">
        <v>218</v>
      </c>
      <c r="D965" s="38" t="s">
        <v>549</v>
      </c>
      <c r="E965" s="88">
        <v>14.200900000000001</v>
      </c>
      <c r="F965" s="86">
        <v>70.680000000000007</v>
      </c>
      <c r="H965" s="38" t="s">
        <v>721</v>
      </c>
      <c r="I965" s="38" t="s">
        <v>876</v>
      </c>
      <c r="J965" s="38" t="s">
        <v>849</v>
      </c>
      <c r="K965" s="38" t="s">
        <v>850</v>
      </c>
    </row>
    <row r="966" spans="1:11">
      <c r="A966" s="43" t="s">
        <v>1895</v>
      </c>
      <c r="B966" s="41" t="s">
        <v>548</v>
      </c>
      <c r="C966" s="41" t="s">
        <v>220</v>
      </c>
      <c r="D966" s="38" t="s">
        <v>549</v>
      </c>
      <c r="E966" s="88">
        <v>16.666799999999999</v>
      </c>
      <c r="F966" s="86">
        <v>74.400000000000006</v>
      </c>
      <c r="H966" s="38" t="s">
        <v>875</v>
      </c>
      <c r="I966" s="38" t="s">
        <v>876</v>
      </c>
      <c r="J966" s="38" t="s">
        <v>849</v>
      </c>
      <c r="K966" s="38" t="s">
        <v>850</v>
      </c>
    </row>
    <row r="967" spans="1:11">
      <c r="A967" s="43" t="s">
        <v>1896</v>
      </c>
      <c r="B967" s="41" t="s">
        <v>548</v>
      </c>
      <c r="C967" s="41" t="s">
        <v>221</v>
      </c>
      <c r="D967" s="38" t="s">
        <v>549</v>
      </c>
      <c r="E967" s="88">
        <v>19.1328</v>
      </c>
      <c r="F967" s="86">
        <v>96.71</v>
      </c>
      <c r="H967" s="38" t="s">
        <v>875</v>
      </c>
      <c r="I967" s="38" t="s">
        <v>876</v>
      </c>
      <c r="J967" s="38" t="s">
        <v>849</v>
      </c>
      <c r="K967" s="38" t="s">
        <v>850</v>
      </c>
    </row>
    <row r="968" spans="1:11">
      <c r="A968" s="43" t="s">
        <v>1897</v>
      </c>
      <c r="B968" s="41" t="s">
        <v>548</v>
      </c>
      <c r="C968" s="41" t="s">
        <v>222</v>
      </c>
      <c r="D968" s="38" t="s">
        <v>549</v>
      </c>
      <c r="E968" s="88">
        <v>34.199100000000001</v>
      </c>
      <c r="F968" s="86">
        <v>136.63999999999999</v>
      </c>
      <c r="H968" s="38" t="s">
        <v>875</v>
      </c>
      <c r="I968" s="38" t="s">
        <v>876</v>
      </c>
      <c r="J968" s="38" t="s">
        <v>849</v>
      </c>
      <c r="K968" s="38" t="s">
        <v>850</v>
      </c>
    </row>
    <row r="969" spans="1:11">
      <c r="A969" s="43" t="s">
        <v>1898</v>
      </c>
      <c r="B969" s="41" t="s">
        <v>550</v>
      </c>
      <c r="C969" s="41" t="s">
        <v>218</v>
      </c>
      <c r="D969" s="38" t="s">
        <v>551</v>
      </c>
      <c r="E969" s="88">
        <v>11.276400000000001</v>
      </c>
      <c r="F969" s="86">
        <v>79.13</v>
      </c>
      <c r="H969" s="38" t="s">
        <v>875</v>
      </c>
      <c r="I969" s="38" t="s">
        <v>876</v>
      </c>
      <c r="J969" s="38" t="s">
        <v>849</v>
      </c>
      <c r="K969" s="38" t="s">
        <v>850</v>
      </c>
    </row>
    <row r="970" spans="1:11">
      <c r="A970" s="43" t="s">
        <v>1899</v>
      </c>
      <c r="B970" s="41" t="s">
        <v>550</v>
      </c>
      <c r="C970" s="41" t="s">
        <v>220</v>
      </c>
      <c r="D970" s="38" t="s">
        <v>551</v>
      </c>
      <c r="E970" s="88">
        <v>11.276400000000001</v>
      </c>
      <c r="F970" s="86">
        <v>88.335000000000008</v>
      </c>
      <c r="H970" s="38" t="s">
        <v>875</v>
      </c>
      <c r="I970" s="38" t="s">
        <v>876</v>
      </c>
      <c r="J970" s="38" t="s">
        <v>849</v>
      </c>
      <c r="K970" s="38" t="s">
        <v>850</v>
      </c>
    </row>
    <row r="971" spans="1:11">
      <c r="A971" s="43" t="s">
        <v>1900</v>
      </c>
      <c r="B971" s="41" t="s">
        <v>550</v>
      </c>
      <c r="C971" s="41" t="s">
        <v>221</v>
      </c>
      <c r="D971" s="38" t="s">
        <v>551</v>
      </c>
      <c r="E971" s="88">
        <v>11.276400000000001</v>
      </c>
      <c r="F971" s="86">
        <v>97.54</v>
      </c>
      <c r="H971" s="38" t="s">
        <v>875</v>
      </c>
      <c r="I971" s="38" t="s">
        <v>876</v>
      </c>
      <c r="J971" s="38" t="s">
        <v>849</v>
      </c>
      <c r="K971" s="38" t="s">
        <v>850</v>
      </c>
    </row>
    <row r="972" spans="1:11">
      <c r="A972" s="43" t="s">
        <v>1901</v>
      </c>
      <c r="B972" s="41" t="s">
        <v>550</v>
      </c>
      <c r="C972" s="41" t="s">
        <v>222</v>
      </c>
      <c r="D972" s="38" t="s">
        <v>551</v>
      </c>
      <c r="E972" s="88">
        <v>7.3599999999999999E-2</v>
      </c>
      <c r="F972" s="86">
        <v>102.41700000000002</v>
      </c>
      <c r="H972" s="38" t="s">
        <v>875</v>
      </c>
      <c r="I972" s="38" t="s">
        <v>876</v>
      </c>
      <c r="J972" s="38" t="s">
        <v>849</v>
      </c>
      <c r="K972" s="38" t="s">
        <v>850</v>
      </c>
    </row>
    <row r="973" spans="1:11">
      <c r="A973" s="43" t="s">
        <v>1902</v>
      </c>
      <c r="B973" s="41" t="s">
        <v>552</v>
      </c>
      <c r="C973" s="41" t="s">
        <v>218</v>
      </c>
      <c r="D973" s="38" t="s">
        <v>553</v>
      </c>
      <c r="E973" s="88">
        <v>0.1847</v>
      </c>
      <c r="F973" s="86">
        <v>6.57</v>
      </c>
      <c r="H973" s="38" t="s">
        <v>875</v>
      </c>
      <c r="I973" s="38" t="s">
        <v>876</v>
      </c>
      <c r="J973" s="38" t="s">
        <v>849</v>
      </c>
      <c r="K973" s="38" t="s">
        <v>850</v>
      </c>
    </row>
    <row r="974" spans="1:11">
      <c r="A974" s="43" t="s">
        <v>1903</v>
      </c>
      <c r="B974" s="41" t="s">
        <v>552</v>
      </c>
      <c r="C974" s="41" t="s">
        <v>220</v>
      </c>
      <c r="D974" s="38" t="s">
        <v>553</v>
      </c>
      <c r="E974" s="88">
        <v>13.541600000000001</v>
      </c>
      <c r="F974" s="86">
        <v>83.58</v>
      </c>
      <c r="H974" s="38" t="s">
        <v>875</v>
      </c>
      <c r="I974" s="38" t="s">
        <v>876</v>
      </c>
      <c r="J974" s="38" t="s">
        <v>849</v>
      </c>
      <c r="K974" s="38" t="s">
        <v>850</v>
      </c>
    </row>
    <row r="975" spans="1:11">
      <c r="A975" s="43" t="s">
        <v>1904</v>
      </c>
      <c r="B975" s="41" t="s">
        <v>552</v>
      </c>
      <c r="C975" s="41" t="s">
        <v>221</v>
      </c>
      <c r="D975" s="38" t="s">
        <v>553</v>
      </c>
      <c r="E975" s="88">
        <v>17.573399999999999</v>
      </c>
      <c r="F975" s="86">
        <v>94.13</v>
      </c>
      <c r="H975" s="38" t="s">
        <v>875</v>
      </c>
      <c r="I975" s="38" t="s">
        <v>876</v>
      </c>
      <c r="J975" s="38" t="s">
        <v>849</v>
      </c>
      <c r="K975" s="38" t="s">
        <v>850</v>
      </c>
    </row>
    <row r="976" spans="1:11">
      <c r="A976" s="43" t="s">
        <v>1905</v>
      </c>
      <c r="B976" s="41" t="s">
        <v>552</v>
      </c>
      <c r="C976" s="41" t="s">
        <v>222</v>
      </c>
      <c r="D976" s="38" t="s">
        <v>553</v>
      </c>
      <c r="E976" s="88">
        <v>24.792100000000001</v>
      </c>
      <c r="F976" s="86">
        <v>115.5</v>
      </c>
      <c r="H976" s="38" t="s">
        <v>875</v>
      </c>
      <c r="I976" s="38" t="s">
        <v>876</v>
      </c>
      <c r="J976" s="38" t="s">
        <v>849</v>
      </c>
      <c r="K976" s="38" t="s">
        <v>850</v>
      </c>
    </row>
    <row r="977" spans="1:11">
      <c r="A977" s="43" t="s">
        <v>1906</v>
      </c>
      <c r="B977" s="41" t="s">
        <v>554</v>
      </c>
      <c r="C977" s="41" t="s">
        <v>218</v>
      </c>
      <c r="D977" s="38" t="s">
        <v>555</v>
      </c>
      <c r="E977" s="88">
        <v>5.1622000000000003</v>
      </c>
      <c r="F977" s="86">
        <v>49.57</v>
      </c>
      <c r="H977" s="38" t="s">
        <v>875</v>
      </c>
      <c r="I977" s="38" t="s">
        <v>876</v>
      </c>
      <c r="J977" s="38" t="s">
        <v>849</v>
      </c>
      <c r="K977" s="38" t="s">
        <v>850</v>
      </c>
    </row>
    <row r="978" spans="1:11">
      <c r="A978" s="43" t="s">
        <v>1907</v>
      </c>
      <c r="B978" s="41" t="s">
        <v>554</v>
      </c>
      <c r="C978" s="41" t="s">
        <v>220</v>
      </c>
      <c r="D978" s="38" t="s">
        <v>555</v>
      </c>
      <c r="E978" s="88">
        <v>11.336600000000001</v>
      </c>
      <c r="F978" s="86">
        <v>69.62</v>
      </c>
      <c r="H978" s="38" t="s">
        <v>875</v>
      </c>
      <c r="I978" s="38" t="s">
        <v>876</v>
      </c>
      <c r="J978" s="38" t="s">
        <v>849</v>
      </c>
      <c r="K978" s="38" t="s">
        <v>850</v>
      </c>
    </row>
    <row r="979" spans="1:11">
      <c r="A979" s="43" t="s">
        <v>1908</v>
      </c>
      <c r="B979" s="41" t="s">
        <v>554</v>
      </c>
      <c r="C979" s="41" t="s">
        <v>221</v>
      </c>
      <c r="D979" s="38" t="s">
        <v>555</v>
      </c>
      <c r="E979" s="88">
        <v>15.0063</v>
      </c>
      <c r="F979" s="86">
        <v>82.31</v>
      </c>
      <c r="H979" s="38" t="s">
        <v>875</v>
      </c>
      <c r="I979" s="38" t="s">
        <v>876</v>
      </c>
      <c r="J979" s="38" t="s">
        <v>849</v>
      </c>
      <c r="K979" s="38" t="s">
        <v>850</v>
      </c>
    </row>
    <row r="980" spans="1:11">
      <c r="A980" s="43" t="s">
        <v>1909</v>
      </c>
      <c r="B980" s="41" t="s">
        <v>554</v>
      </c>
      <c r="C980" s="41" t="s">
        <v>222</v>
      </c>
      <c r="D980" s="38" t="s">
        <v>555</v>
      </c>
      <c r="E980" s="88">
        <v>21.275600000000001</v>
      </c>
      <c r="F980" s="86">
        <v>101.8</v>
      </c>
      <c r="H980" s="38" t="s">
        <v>875</v>
      </c>
      <c r="I980" s="38" t="s">
        <v>876</v>
      </c>
      <c r="J980" s="38" t="s">
        <v>849</v>
      </c>
      <c r="K980" s="38" t="s">
        <v>850</v>
      </c>
    </row>
    <row r="981" spans="1:11">
      <c r="A981" s="43" t="s">
        <v>1910</v>
      </c>
      <c r="B981" s="41" t="s">
        <v>556</v>
      </c>
      <c r="C981" s="41" t="s">
        <v>218</v>
      </c>
      <c r="D981" s="38" t="s">
        <v>557</v>
      </c>
      <c r="E981" s="88">
        <v>5.3207000000000004</v>
      </c>
      <c r="F981" s="86">
        <v>43.27</v>
      </c>
      <c r="H981" s="38" t="s">
        <v>875</v>
      </c>
      <c r="I981" s="38" t="s">
        <v>876</v>
      </c>
      <c r="J981" s="38" t="s">
        <v>849</v>
      </c>
      <c r="K981" s="38" t="s">
        <v>850</v>
      </c>
    </row>
    <row r="982" spans="1:11">
      <c r="A982" s="43" t="s">
        <v>1911</v>
      </c>
      <c r="B982" s="41" t="s">
        <v>556</v>
      </c>
      <c r="C982" s="41" t="s">
        <v>220</v>
      </c>
      <c r="D982" s="38" t="s">
        <v>557</v>
      </c>
      <c r="E982" s="88">
        <v>8.5416000000000007</v>
      </c>
      <c r="F982" s="86">
        <v>55.54</v>
      </c>
      <c r="H982" s="38" t="s">
        <v>875</v>
      </c>
      <c r="I982" s="38" t="s">
        <v>876</v>
      </c>
      <c r="J982" s="38" t="s">
        <v>849</v>
      </c>
      <c r="K982" s="38" t="s">
        <v>850</v>
      </c>
    </row>
    <row r="983" spans="1:11">
      <c r="A983" s="43" t="s">
        <v>1912</v>
      </c>
      <c r="B983" s="41" t="s">
        <v>556</v>
      </c>
      <c r="C983" s="41" t="s">
        <v>221</v>
      </c>
      <c r="D983" s="38" t="s">
        <v>557</v>
      </c>
      <c r="E983" s="88">
        <v>11.776899999999999</v>
      </c>
      <c r="F983" s="86">
        <v>70.48</v>
      </c>
      <c r="H983" s="38" t="s">
        <v>875</v>
      </c>
      <c r="I983" s="38" t="s">
        <v>876</v>
      </c>
      <c r="J983" s="38" t="s">
        <v>849</v>
      </c>
      <c r="K983" s="38" t="s">
        <v>850</v>
      </c>
    </row>
    <row r="984" spans="1:11">
      <c r="A984" s="43" t="s">
        <v>1913</v>
      </c>
      <c r="B984" s="41" t="s">
        <v>556</v>
      </c>
      <c r="C984" s="41" t="s">
        <v>222</v>
      </c>
      <c r="D984" s="38" t="s">
        <v>557</v>
      </c>
      <c r="E984" s="88">
        <v>16.714200000000002</v>
      </c>
      <c r="F984" s="86">
        <v>86.35</v>
      </c>
      <c r="H984" s="38" t="s">
        <v>875</v>
      </c>
      <c r="I984" s="38" t="s">
        <v>876</v>
      </c>
      <c r="J984" s="38" t="s">
        <v>849</v>
      </c>
      <c r="K984" s="38" t="s">
        <v>850</v>
      </c>
    </row>
    <row r="985" spans="1:11">
      <c r="A985" s="43" t="s">
        <v>1914</v>
      </c>
      <c r="B985" s="41" t="s">
        <v>558</v>
      </c>
      <c r="C985" s="41" t="s">
        <v>218</v>
      </c>
      <c r="D985" s="38" t="s">
        <v>559</v>
      </c>
      <c r="E985" s="88">
        <v>0.7611</v>
      </c>
      <c r="F985" s="86">
        <v>21.2</v>
      </c>
      <c r="H985" s="38" t="s">
        <v>875</v>
      </c>
      <c r="I985" s="38" t="s">
        <v>876</v>
      </c>
      <c r="J985" s="38" t="s">
        <v>849</v>
      </c>
      <c r="K985" s="38" t="s">
        <v>850</v>
      </c>
    </row>
    <row r="986" spans="1:11">
      <c r="A986" s="43" t="s">
        <v>1915</v>
      </c>
      <c r="B986" s="41" t="s">
        <v>558</v>
      </c>
      <c r="C986" s="41" t="s">
        <v>220</v>
      </c>
      <c r="D986" s="38" t="s">
        <v>559</v>
      </c>
      <c r="E986" s="88">
        <v>4.5871000000000004</v>
      </c>
      <c r="F986" s="86">
        <v>40.4</v>
      </c>
      <c r="H986" s="38" t="s">
        <v>875</v>
      </c>
      <c r="I986" s="38" t="s">
        <v>876</v>
      </c>
      <c r="J986" s="38" t="s">
        <v>849</v>
      </c>
      <c r="K986" s="38" t="s">
        <v>850</v>
      </c>
    </row>
    <row r="987" spans="1:11">
      <c r="A987" s="43" t="s">
        <v>1916</v>
      </c>
      <c r="B987" s="41" t="s">
        <v>558</v>
      </c>
      <c r="C987" s="41" t="s">
        <v>221</v>
      </c>
      <c r="D987" s="38" t="s">
        <v>559</v>
      </c>
      <c r="E987" s="88">
        <v>6.4873000000000003</v>
      </c>
      <c r="F987" s="86">
        <v>59.91</v>
      </c>
      <c r="H987" s="38" t="s">
        <v>875</v>
      </c>
      <c r="I987" s="38" t="s">
        <v>876</v>
      </c>
      <c r="J987" s="38" t="s">
        <v>849</v>
      </c>
      <c r="K987" s="38" t="s">
        <v>850</v>
      </c>
    </row>
    <row r="988" spans="1:11">
      <c r="A988" s="43" t="s">
        <v>1917</v>
      </c>
      <c r="B988" s="41" t="s">
        <v>558</v>
      </c>
      <c r="C988" s="41" t="s">
        <v>222</v>
      </c>
      <c r="D988" s="38" t="s">
        <v>559</v>
      </c>
      <c r="E988" s="88">
        <v>13.0273</v>
      </c>
      <c r="F988" s="86">
        <v>62.905499999999996</v>
      </c>
      <c r="H988" s="38" t="s">
        <v>875</v>
      </c>
      <c r="I988" s="38" t="s">
        <v>876</v>
      </c>
      <c r="J988" s="38" t="s">
        <v>849</v>
      </c>
      <c r="K988" s="38" t="s">
        <v>850</v>
      </c>
    </row>
    <row r="989" spans="1:11">
      <c r="A989" s="43" t="s">
        <v>1918</v>
      </c>
      <c r="B989" s="41" t="s">
        <v>560</v>
      </c>
      <c r="C989" s="41" t="s">
        <v>218</v>
      </c>
      <c r="D989" s="38" t="s">
        <v>561</v>
      </c>
      <c r="E989" s="88">
        <v>3.3007</v>
      </c>
      <c r="F989" s="86">
        <v>29.08</v>
      </c>
      <c r="H989" s="38" t="s">
        <v>875</v>
      </c>
      <c r="I989" s="38" t="s">
        <v>876</v>
      </c>
      <c r="J989" s="38" t="s">
        <v>849</v>
      </c>
      <c r="K989" s="38" t="s">
        <v>850</v>
      </c>
    </row>
    <row r="990" spans="1:11">
      <c r="A990" s="43" t="s">
        <v>1919</v>
      </c>
      <c r="B990" s="41" t="s">
        <v>560</v>
      </c>
      <c r="C990" s="41" t="s">
        <v>220</v>
      </c>
      <c r="D990" s="38" t="s">
        <v>561</v>
      </c>
      <c r="E990" s="88">
        <v>5.8106</v>
      </c>
      <c r="F990" s="86">
        <v>42.48</v>
      </c>
      <c r="H990" s="38" t="s">
        <v>875</v>
      </c>
      <c r="I990" s="38" t="s">
        <v>876</v>
      </c>
      <c r="J990" s="38" t="s">
        <v>849</v>
      </c>
      <c r="K990" s="38" t="s">
        <v>850</v>
      </c>
    </row>
    <row r="991" spans="1:11">
      <c r="A991" s="43" t="s">
        <v>1920</v>
      </c>
      <c r="B991" s="41" t="s">
        <v>560</v>
      </c>
      <c r="C991" s="41" t="s">
        <v>221</v>
      </c>
      <c r="D991" s="38" t="s">
        <v>561</v>
      </c>
      <c r="E991" s="88">
        <v>8.5381</v>
      </c>
      <c r="F991" s="86">
        <v>55.84</v>
      </c>
      <c r="H991" s="38" t="s">
        <v>875</v>
      </c>
      <c r="I991" s="38" t="s">
        <v>876</v>
      </c>
      <c r="J991" s="38" t="s">
        <v>849</v>
      </c>
      <c r="K991" s="38" t="s">
        <v>850</v>
      </c>
    </row>
    <row r="992" spans="1:11">
      <c r="A992" s="43" t="s">
        <v>1921</v>
      </c>
      <c r="B992" s="41" t="s">
        <v>560</v>
      </c>
      <c r="C992" s="41" t="s">
        <v>222</v>
      </c>
      <c r="D992" s="38" t="s">
        <v>561</v>
      </c>
      <c r="E992" s="88">
        <v>11.6333</v>
      </c>
      <c r="F992" s="86">
        <v>67.88</v>
      </c>
      <c r="H992" s="38" t="s">
        <v>875</v>
      </c>
      <c r="I992" s="38" t="s">
        <v>876</v>
      </c>
      <c r="J992" s="38" t="s">
        <v>849</v>
      </c>
      <c r="K992" s="38" t="s">
        <v>850</v>
      </c>
    </row>
    <row r="993" spans="1:11">
      <c r="A993" s="43" t="s">
        <v>1922</v>
      </c>
      <c r="B993" s="41" t="s">
        <v>562</v>
      </c>
      <c r="C993" s="41" t="s">
        <v>218</v>
      </c>
      <c r="D993" s="38" t="s">
        <v>563</v>
      </c>
      <c r="E993" s="88">
        <v>1.4748000000000001</v>
      </c>
      <c r="F993" s="86">
        <v>17.68</v>
      </c>
      <c r="H993" s="38" t="s">
        <v>875</v>
      </c>
      <c r="I993" s="38" t="s">
        <v>876</v>
      </c>
      <c r="J993" s="38" t="s">
        <v>849</v>
      </c>
      <c r="K993" s="38" t="s">
        <v>850</v>
      </c>
    </row>
    <row r="994" spans="1:11">
      <c r="A994" s="43" t="s">
        <v>1923</v>
      </c>
      <c r="B994" s="41" t="s">
        <v>562</v>
      </c>
      <c r="C994" s="41" t="s">
        <v>220</v>
      </c>
      <c r="D994" s="38" t="s">
        <v>563</v>
      </c>
      <c r="E994" s="88">
        <v>3.4794</v>
      </c>
      <c r="F994" s="86">
        <v>29.98</v>
      </c>
      <c r="H994" s="38" t="s">
        <v>875</v>
      </c>
      <c r="I994" s="38" t="s">
        <v>876</v>
      </c>
      <c r="J994" s="38" t="s">
        <v>849</v>
      </c>
      <c r="K994" s="38" t="s">
        <v>850</v>
      </c>
    </row>
    <row r="995" spans="1:11">
      <c r="A995" s="43" t="s">
        <v>1924</v>
      </c>
      <c r="B995" s="41" t="s">
        <v>562</v>
      </c>
      <c r="C995" s="41" t="s">
        <v>221</v>
      </c>
      <c r="D995" s="38" t="s">
        <v>563</v>
      </c>
      <c r="E995" s="88">
        <v>5.8308999999999997</v>
      </c>
      <c r="F995" s="86">
        <v>45.59</v>
      </c>
      <c r="H995" s="38" t="s">
        <v>875</v>
      </c>
      <c r="I995" s="38" t="s">
        <v>876</v>
      </c>
      <c r="J995" s="38" t="s">
        <v>849</v>
      </c>
      <c r="K995" s="38" t="s">
        <v>850</v>
      </c>
    </row>
    <row r="996" spans="1:11">
      <c r="A996" s="43" t="s">
        <v>1925</v>
      </c>
      <c r="B996" s="41" t="s">
        <v>562</v>
      </c>
      <c r="C996" s="41" t="s">
        <v>222</v>
      </c>
      <c r="D996" s="38" t="s">
        <v>563</v>
      </c>
      <c r="E996" s="88">
        <v>6.1223999999999998</v>
      </c>
      <c r="F996" s="86">
        <v>70.75</v>
      </c>
      <c r="H996" s="38" t="s">
        <v>875</v>
      </c>
      <c r="I996" s="38" t="s">
        <v>876</v>
      </c>
      <c r="J996" s="38" t="s">
        <v>849</v>
      </c>
      <c r="K996" s="38" t="s">
        <v>850</v>
      </c>
    </row>
    <row r="997" spans="1:11">
      <c r="A997" s="43" t="s">
        <v>1926</v>
      </c>
      <c r="B997" s="41" t="s">
        <v>564</v>
      </c>
      <c r="C997" s="41" t="s">
        <v>218</v>
      </c>
      <c r="D997" s="38" t="s">
        <v>565</v>
      </c>
      <c r="E997" s="88">
        <v>3.9904000000000002</v>
      </c>
      <c r="F997" s="86">
        <v>7.33</v>
      </c>
      <c r="H997" s="38" t="s">
        <v>875</v>
      </c>
      <c r="I997" s="38" t="s">
        <v>876</v>
      </c>
      <c r="J997" s="38" t="s">
        <v>849</v>
      </c>
      <c r="K997" s="38" t="s">
        <v>850</v>
      </c>
    </row>
    <row r="998" spans="1:11">
      <c r="A998" s="43" t="s">
        <v>1927</v>
      </c>
      <c r="B998" s="41" t="s">
        <v>564</v>
      </c>
      <c r="C998" s="41" t="s">
        <v>220</v>
      </c>
      <c r="D998" s="38" t="s">
        <v>565</v>
      </c>
      <c r="E998" s="88">
        <v>4.5701000000000001</v>
      </c>
      <c r="F998" s="86">
        <v>24.81</v>
      </c>
      <c r="H998" s="38" t="s">
        <v>875</v>
      </c>
      <c r="I998" s="38" t="s">
        <v>876</v>
      </c>
      <c r="J998" s="38" t="s">
        <v>849</v>
      </c>
      <c r="K998" s="38" t="s">
        <v>850</v>
      </c>
    </row>
    <row r="999" spans="1:11">
      <c r="A999" s="43" t="s">
        <v>1928</v>
      </c>
      <c r="B999" s="41" t="s">
        <v>564</v>
      </c>
      <c r="C999" s="41" t="s">
        <v>221</v>
      </c>
      <c r="D999" s="38" t="s">
        <v>565</v>
      </c>
      <c r="E999" s="88">
        <v>7.742</v>
      </c>
      <c r="F999" s="86">
        <v>38.6</v>
      </c>
      <c r="H999" s="38" t="s">
        <v>875</v>
      </c>
      <c r="I999" s="38" t="s">
        <v>876</v>
      </c>
      <c r="J999" s="38" t="s">
        <v>849</v>
      </c>
      <c r="K999" s="38" t="s">
        <v>850</v>
      </c>
    </row>
    <row r="1000" spans="1:11">
      <c r="A1000" s="43" t="s">
        <v>1929</v>
      </c>
      <c r="B1000" s="41" t="s">
        <v>564</v>
      </c>
      <c r="C1000" s="41" t="s">
        <v>222</v>
      </c>
      <c r="D1000" s="38" t="s">
        <v>565</v>
      </c>
      <c r="E1000" s="88">
        <v>24.7789</v>
      </c>
      <c r="F1000" s="86">
        <v>95.86</v>
      </c>
      <c r="H1000" s="38" t="s">
        <v>875</v>
      </c>
      <c r="I1000" s="38" t="s">
        <v>876</v>
      </c>
      <c r="J1000" s="38" t="s">
        <v>849</v>
      </c>
      <c r="K1000" s="38" t="s">
        <v>850</v>
      </c>
    </row>
    <row r="1001" spans="1:11">
      <c r="A1001" s="43" t="s">
        <v>1930</v>
      </c>
      <c r="B1001" s="41" t="s">
        <v>566</v>
      </c>
      <c r="C1001" s="41" t="s">
        <v>218</v>
      </c>
      <c r="D1001" s="38" t="s">
        <v>567</v>
      </c>
      <c r="E1001" s="88">
        <v>1.008</v>
      </c>
      <c r="F1001" s="86">
        <v>12.44</v>
      </c>
      <c r="H1001" s="38" t="s">
        <v>875</v>
      </c>
      <c r="I1001" s="38" t="s">
        <v>876</v>
      </c>
      <c r="J1001" s="38" t="s">
        <v>849</v>
      </c>
      <c r="K1001" s="38" t="s">
        <v>850</v>
      </c>
    </row>
    <row r="1002" spans="1:11">
      <c r="A1002" s="43" t="s">
        <v>1931</v>
      </c>
      <c r="B1002" s="41" t="s">
        <v>566</v>
      </c>
      <c r="C1002" s="41" t="s">
        <v>220</v>
      </c>
      <c r="D1002" s="38" t="s">
        <v>567</v>
      </c>
      <c r="E1002" s="88">
        <v>2.2795000000000001</v>
      </c>
      <c r="F1002" s="86">
        <v>21.09</v>
      </c>
      <c r="H1002" s="38" t="s">
        <v>875</v>
      </c>
      <c r="I1002" s="38" t="s">
        <v>876</v>
      </c>
      <c r="J1002" s="38" t="s">
        <v>849</v>
      </c>
      <c r="K1002" s="38" t="s">
        <v>850</v>
      </c>
    </row>
    <row r="1003" spans="1:11">
      <c r="A1003" s="43" t="s">
        <v>1932</v>
      </c>
      <c r="B1003" s="41" t="s">
        <v>566</v>
      </c>
      <c r="C1003" s="41" t="s">
        <v>221</v>
      </c>
      <c r="D1003" s="38" t="s">
        <v>567</v>
      </c>
      <c r="E1003" s="88">
        <v>3.9756999999999998</v>
      </c>
      <c r="F1003" s="86">
        <v>33.06</v>
      </c>
      <c r="H1003" s="38" t="s">
        <v>875</v>
      </c>
      <c r="I1003" s="38" t="s">
        <v>876</v>
      </c>
      <c r="J1003" s="38" t="s">
        <v>849</v>
      </c>
      <c r="K1003" s="38" t="s">
        <v>850</v>
      </c>
    </row>
    <row r="1004" spans="1:11">
      <c r="A1004" s="43" t="s">
        <v>1933</v>
      </c>
      <c r="B1004" s="41" t="s">
        <v>566</v>
      </c>
      <c r="C1004" s="41" t="s">
        <v>222</v>
      </c>
      <c r="D1004" s="38" t="s">
        <v>567</v>
      </c>
      <c r="E1004" s="88">
        <v>9.8065999999999995</v>
      </c>
      <c r="F1004" s="86">
        <v>52.09</v>
      </c>
      <c r="H1004" s="38" t="s">
        <v>875</v>
      </c>
      <c r="I1004" s="38" t="s">
        <v>876</v>
      </c>
      <c r="J1004" s="38" t="s">
        <v>849</v>
      </c>
      <c r="K1004" s="38" t="s">
        <v>850</v>
      </c>
    </row>
    <row r="1005" spans="1:11">
      <c r="A1005" s="43" t="s">
        <v>1934</v>
      </c>
      <c r="B1005" s="41" t="s">
        <v>568</v>
      </c>
      <c r="C1005" s="41" t="s">
        <v>218</v>
      </c>
      <c r="D1005" s="38" t="s">
        <v>569</v>
      </c>
      <c r="E1005" s="88">
        <v>2.2440000000000002</v>
      </c>
      <c r="F1005" s="86">
        <v>18.07</v>
      </c>
      <c r="H1005" s="38" t="s">
        <v>875</v>
      </c>
      <c r="I1005" s="38" t="s">
        <v>876</v>
      </c>
      <c r="J1005" s="38" t="s">
        <v>849</v>
      </c>
      <c r="K1005" s="38" t="s">
        <v>850</v>
      </c>
    </row>
    <row r="1006" spans="1:11">
      <c r="A1006" s="43" t="s">
        <v>1935</v>
      </c>
      <c r="B1006" s="41" t="s">
        <v>568</v>
      </c>
      <c r="C1006" s="41" t="s">
        <v>220</v>
      </c>
      <c r="D1006" s="38" t="s">
        <v>569</v>
      </c>
      <c r="E1006" s="88">
        <v>3.3024</v>
      </c>
      <c r="F1006" s="86">
        <v>26.76</v>
      </c>
      <c r="H1006" s="38" t="s">
        <v>875</v>
      </c>
      <c r="I1006" s="38" t="s">
        <v>876</v>
      </c>
      <c r="J1006" s="38" t="s">
        <v>849</v>
      </c>
      <c r="K1006" s="38" t="s">
        <v>850</v>
      </c>
    </row>
    <row r="1007" spans="1:11">
      <c r="A1007" s="43" t="s">
        <v>1936</v>
      </c>
      <c r="B1007" s="41" t="s">
        <v>568</v>
      </c>
      <c r="C1007" s="41" t="s">
        <v>221</v>
      </c>
      <c r="D1007" s="38" t="s">
        <v>569</v>
      </c>
      <c r="E1007" s="88">
        <v>5.4303999999999997</v>
      </c>
      <c r="F1007" s="86">
        <v>40.15</v>
      </c>
      <c r="H1007" s="38" t="s">
        <v>875</v>
      </c>
      <c r="I1007" s="38" t="s">
        <v>876</v>
      </c>
      <c r="J1007" s="38" t="s">
        <v>849</v>
      </c>
      <c r="K1007" s="38" t="s">
        <v>850</v>
      </c>
    </row>
    <row r="1008" spans="1:11">
      <c r="A1008" s="43" t="s">
        <v>1937</v>
      </c>
      <c r="B1008" s="41" t="s">
        <v>568</v>
      </c>
      <c r="C1008" s="41" t="s">
        <v>222</v>
      </c>
      <c r="D1008" s="38" t="s">
        <v>569</v>
      </c>
      <c r="E1008" s="88">
        <v>8.6224000000000007</v>
      </c>
      <c r="F1008" s="86">
        <v>52.09</v>
      </c>
      <c r="H1008" s="38" t="s">
        <v>875</v>
      </c>
      <c r="I1008" s="38" t="s">
        <v>876</v>
      </c>
      <c r="J1008" s="38" t="s">
        <v>849</v>
      </c>
      <c r="K1008" s="38" t="s">
        <v>850</v>
      </c>
    </row>
    <row r="1009" spans="1:11">
      <c r="A1009" s="43" t="s">
        <v>1938</v>
      </c>
      <c r="B1009" s="41" t="s">
        <v>570</v>
      </c>
      <c r="C1009" s="41" t="s">
        <v>218</v>
      </c>
      <c r="D1009" s="38" t="s">
        <v>571</v>
      </c>
      <c r="E1009" s="88">
        <v>1.5381</v>
      </c>
      <c r="F1009" s="86">
        <v>13.67</v>
      </c>
      <c r="H1009" s="38" t="s">
        <v>875</v>
      </c>
      <c r="I1009" s="38" t="s">
        <v>876</v>
      </c>
      <c r="J1009" s="38" t="s">
        <v>849</v>
      </c>
      <c r="K1009" s="38" t="s">
        <v>850</v>
      </c>
    </row>
    <row r="1010" spans="1:11">
      <c r="A1010" s="43" t="s">
        <v>1939</v>
      </c>
      <c r="B1010" s="41" t="s">
        <v>570</v>
      </c>
      <c r="C1010" s="41" t="s">
        <v>220</v>
      </c>
      <c r="D1010" s="38" t="s">
        <v>571</v>
      </c>
      <c r="E1010" s="88">
        <v>2.6145</v>
      </c>
      <c r="F1010" s="86">
        <v>22.16</v>
      </c>
      <c r="H1010" s="38" t="s">
        <v>875</v>
      </c>
      <c r="I1010" s="38" t="s">
        <v>876</v>
      </c>
      <c r="J1010" s="38" t="s">
        <v>849</v>
      </c>
      <c r="K1010" s="38" t="s">
        <v>850</v>
      </c>
    </row>
    <row r="1011" spans="1:11">
      <c r="A1011" s="43" t="s">
        <v>1940</v>
      </c>
      <c r="B1011" s="41" t="s">
        <v>570</v>
      </c>
      <c r="C1011" s="41" t="s">
        <v>221</v>
      </c>
      <c r="D1011" s="38" t="s">
        <v>571</v>
      </c>
      <c r="E1011" s="88">
        <v>4.9798</v>
      </c>
      <c r="F1011" s="86">
        <v>36.79</v>
      </c>
      <c r="H1011" s="38" t="s">
        <v>875</v>
      </c>
      <c r="I1011" s="38" t="s">
        <v>876</v>
      </c>
      <c r="J1011" s="38" t="s">
        <v>849</v>
      </c>
      <c r="K1011" s="38" t="s">
        <v>850</v>
      </c>
    </row>
    <row r="1012" spans="1:11">
      <c r="A1012" s="43" t="s">
        <v>1941</v>
      </c>
      <c r="B1012" s="41" t="s">
        <v>570</v>
      </c>
      <c r="C1012" s="41" t="s">
        <v>222</v>
      </c>
      <c r="D1012" s="38" t="s">
        <v>571</v>
      </c>
      <c r="E1012" s="88">
        <v>6.4535</v>
      </c>
      <c r="F1012" s="86">
        <v>71</v>
      </c>
      <c r="H1012" s="38" t="s">
        <v>875</v>
      </c>
      <c r="I1012" s="38" t="s">
        <v>876</v>
      </c>
      <c r="J1012" s="38" t="s">
        <v>849</v>
      </c>
      <c r="K1012" s="38" t="s">
        <v>850</v>
      </c>
    </row>
    <row r="1013" spans="1:11">
      <c r="A1013" s="43" t="s">
        <v>1942</v>
      </c>
      <c r="B1013" s="41" t="s">
        <v>572</v>
      </c>
      <c r="C1013" s="41" t="s">
        <v>218</v>
      </c>
      <c r="D1013" s="38" t="s">
        <v>573</v>
      </c>
      <c r="E1013" s="88">
        <v>0.79869999999999997</v>
      </c>
      <c r="F1013" s="86">
        <v>9.8699999999999992</v>
      </c>
      <c r="H1013" s="38" t="s">
        <v>875</v>
      </c>
      <c r="I1013" s="38" t="s">
        <v>876</v>
      </c>
      <c r="J1013" s="38" t="s">
        <v>849</v>
      </c>
      <c r="K1013" s="38" t="s">
        <v>850</v>
      </c>
    </row>
    <row r="1014" spans="1:11">
      <c r="A1014" s="43" t="s">
        <v>1943</v>
      </c>
      <c r="B1014" s="41" t="s">
        <v>572</v>
      </c>
      <c r="C1014" s="41" t="s">
        <v>220</v>
      </c>
      <c r="D1014" s="38" t="s">
        <v>573</v>
      </c>
      <c r="E1014" s="88">
        <v>2.0571000000000002</v>
      </c>
      <c r="F1014" s="86">
        <v>19.07</v>
      </c>
      <c r="H1014" s="38" t="s">
        <v>875</v>
      </c>
      <c r="I1014" s="38" t="s">
        <v>876</v>
      </c>
      <c r="J1014" s="38" t="s">
        <v>849</v>
      </c>
      <c r="K1014" s="38" t="s">
        <v>850</v>
      </c>
    </row>
    <row r="1015" spans="1:11">
      <c r="A1015" s="43" t="s">
        <v>1944</v>
      </c>
      <c r="B1015" s="41" t="s">
        <v>572</v>
      </c>
      <c r="C1015" s="41" t="s">
        <v>221</v>
      </c>
      <c r="D1015" s="38" t="s">
        <v>573</v>
      </c>
      <c r="E1015" s="88">
        <v>3.4089</v>
      </c>
      <c r="F1015" s="86">
        <v>33.700000000000003</v>
      </c>
      <c r="H1015" s="38" t="s">
        <v>875</v>
      </c>
      <c r="I1015" s="38" t="s">
        <v>876</v>
      </c>
      <c r="J1015" s="38" t="s">
        <v>849</v>
      </c>
      <c r="K1015" s="38" t="s">
        <v>850</v>
      </c>
    </row>
    <row r="1016" spans="1:11">
      <c r="A1016" s="43" t="s">
        <v>1945</v>
      </c>
      <c r="B1016" s="41" t="s">
        <v>572</v>
      </c>
      <c r="C1016" s="41" t="s">
        <v>222</v>
      </c>
      <c r="D1016" s="38" t="s">
        <v>573</v>
      </c>
      <c r="E1016" s="88">
        <v>4.6028000000000002</v>
      </c>
      <c r="F1016" s="86">
        <v>49.25</v>
      </c>
      <c r="H1016" s="38" t="s">
        <v>875</v>
      </c>
      <c r="I1016" s="38" t="s">
        <v>876</v>
      </c>
      <c r="J1016" s="38" t="s">
        <v>849</v>
      </c>
      <c r="K1016" s="38" t="s">
        <v>850</v>
      </c>
    </row>
    <row r="1017" spans="1:11">
      <c r="A1017" s="43" t="s">
        <v>1946</v>
      </c>
      <c r="B1017" s="41" t="s">
        <v>574</v>
      </c>
      <c r="C1017" s="41" t="s">
        <v>218</v>
      </c>
      <c r="D1017" s="38" t="s">
        <v>575</v>
      </c>
      <c r="E1017" s="88">
        <v>0.31990000000000002</v>
      </c>
      <c r="F1017" s="86">
        <v>4.66</v>
      </c>
      <c r="H1017" s="38" t="s">
        <v>875</v>
      </c>
      <c r="I1017" s="38" t="s">
        <v>876</v>
      </c>
      <c r="J1017" s="38" t="s">
        <v>849</v>
      </c>
      <c r="K1017" s="38" t="s">
        <v>850</v>
      </c>
    </row>
    <row r="1018" spans="1:11">
      <c r="A1018" s="43" t="s">
        <v>1947</v>
      </c>
      <c r="B1018" s="41" t="s">
        <v>574</v>
      </c>
      <c r="C1018" s="41" t="s">
        <v>220</v>
      </c>
      <c r="D1018" s="38" t="s">
        <v>575</v>
      </c>
      <c r="E1018" s="88">
        <v>1.2437</v>
      </c>
      <c r="F1018" s="86">
        <v>12.92</v>
      </c>
      <c r="H1018" s="38" t="s">
        <v>875</v>
      </c>
      <c r="I1018" s="38" t="s">
        <v>876</v>
      </c>
      <c r="J1018" s="38" t="s">
        <v>849</v>
      </c>
      <c r="K1018" s="38" t="s">
        <v>850</v>
      </c>
    </row>
    <row r="1019" spans="1:11">
      <c r="A1019" s="43" t="s">
        <v>1948</v>
      </c>
      <c r="B1019" s="41" t="s">
        <v>574</v>
      </c>
      <c r="C1019" s="41" t="s">
        <v>221</v>
      </c>
      <c r="D1019" s="38" t="s">
        <v>575</v>
      </c>
      <c r="E1019" s="88">
        <v>2.9363000000000001</v>
      </c>
      <c r="F1019" s="86">
        <v>23.05</v>
      </c>
      <c r="H1019" s="38" t="s">
        <v>875</v>
      </c>
      <c r="I1019" s="38" t="s">
        <v>876</v>
      </c>
      <c r="J1019" s="38" t="s">
        <v>849</v>
      </c>
      <c r="K1019" s="38" t="s">
        <v>850</v>
      </c>
    </row>
    <row r="1020" spans="1:11">
      <c r="A1020" s="43" t="s">
        <v>1949</v>
      </c>
      <c r="B1020" s="41" t="s">
        <v>574</v>
      </c>
      <c r="C1020" s="41" t="s">
        <v>222</v>
      </c>
      <c r="D1020" s="38" t="s">
        <v>575</v>
      </c>
      <c r="E1020" s="88">
        <v>6.8917999999999999</v>
      </c>
      <c r="F1020" s="86">
        <v>36.74</v>
      </c>
      <c r="H1020" s="38" t="s">
        <v>875</v>
      </c>
      <c r="I1020" s="38" t="s">
        <v>876</v>
      </c>
      <c r="J1020" s="38" t="s">
        <v>849</v>
      </c>
      <c r="K1020" s="38" t="s">
        <v>850</v>
      </c>
    </row>
    <row r="1021" spans="1:11">
      <c r="A1021" s="43" t="s">
        <v>1950</v>
      </c>
      <c r="B1021" s="41" t="s">
        <v>576</v>
      </c>
      <c r="C1021" s="41" t="s">
        <v>218</v>
      </c>
      <c r="D1021" s="38" t="s">
        <v>577</v>
      </c>
      <c r="E1021" s="88">
        <v>1.2335</v>
      </c>
      <c r="F1021" s="86">
        <v>10.29</v>
      </c>
      <c r="H1021" s="38" t="s">
        <v>875</v>
      </c>
      <c r="I1021" s="38" t="s">
        <v>876</v>
      </c>
      <c r="J1021" s="38" t="s">
        <v>849</v>
      </c>
      <c r="K1021" s="38" t="s">
        <v>850</v>
      </c>
    </row>
    <row r="1022" spans="1:11">
      <c r="A1022" s="43" t="s">
        <v>1951</v>
      </c>
      <c r="B1022" s="41" t="s">
        <v>576</v>
      </c>
      <c r="C1022" s="41" t="s">
        <v>220</v>
      </c>
      <c r="D1022" s="38" t="s">
        <v>577</v>
      </c>
      <c r="E1022" s="88">
        <v>1.9433</v>
      </c>
      <c r="F1022" s="86">
        <v>15.72</v>
      </c>
      <c r="H1022" s="38" t="s">
        <v>875</v>
      </c>
      <c r="I1022" s="38" t="s">
        <v>876</v>
      </c>
      <c r="J1022" s="38" t="s">
        <v>849</v>
      </c>
      <c r="K1022" s="38" t="s">
        <v>850</v>
      </c>
    </row>
    <row r="1023" spans="1:11">
      <c r="A1023" s="43" t="s">
        <v>1952</v>
      </c>
      <c r="B1023" s="41" t="s">
        <v>576</v>
      </c>
      <c r="C1023" s="41" t="s">
        <v>221</v>
      </c>
      <c r="D1023" s="38" t="s">
        <v>577</v>
      </c>
      <c r="E1023" s="88">
        <v>3.2759</v>
      </c>
      <c r="F1023" s="86">
        <v>24.29</v>
      </c>
      <c r="H1023" s="38" t="s">
        <v>875</v>
      </c>
      <c r="I1023" s="38" t="s">
        <v>876</v>
      </c>
      <c r="J1023" s="38" t="s">
        <v>849</v>
      </c>
      <c r="K1023" s="38" t="s">
        <v>850</v>
      </c>
    </row>
    <row r="1024" spans="1:11">
      <c r="A1024" s="43" t="s">
        <v>1953</v>
      </c>
      <c r="B1024" s="41" t="s">
        <v>576</v>
      </c>
      <c r="C1024" s="41" t="s">
        <v>222</v>
      </c>
      <c r="D1024" s="38" t="s">
        <v>577</v>
      </c>
      <c r="E1024" s="88">
        <v>4.0568</v>
      </c>
      <c r="F1024" s="86">
        <v>28.18</v>
      </c>
      <c r="H1024" s="38" t="s">
        <v>875</v>
      </c>
      <c r="I1024" s="38" t="s">
        <v>876</v>
      </c>
      <c r="J1024" s="38" t="s">
        <v>849</v>
      </c>
      <c r="K1024" s="38" t="s">
        <v>850</v>
      </c>
    </row>
    <row r="1025" spans="1:11">
      <c r="A1025" s="43" t="s">
        <v>1954</v>
      </c>
      <c r="B1025" s="41" t="s">
        <v>578</v>
      </c>
      <c r="C1025" s="41" t="s">
        <v>218</v>
      </c>
      <c r="D1025" s="38" t="s">
        <v>579</v>
      </c>
      <c r="E1025" s="88">
        <v>0.81159999999999999</v>
      </c>
      <c r="F1025" s="86">
        <v>8.33</v>
      </c>
      <c r="H1025" s="38" t="s">
        <v>875</v>
      </c>
      <c r="I1025" s="38" t="s">
        <v>876</v>
      </c>
      <c r="J1025" s="38" t="s">
        <v>849</v>
      </c>
      <c r="K1025" s="38" t="s">
        <v>850</v>
      </c>
    </row>
    <row r="1026" spans="1:11">
      <c r="A1026" s="43" t="s">
        <v>1955</v>
      </c>
      <c r="B1026" s="41" t="s">
        <v>578</v>
      </c>
      <c r="C1026" s="41" t="s">
        <v>220</v>
      </c>
      <c r="D1026" s="38" t="s">
        <v>579</v>
      </c>
      <c r="E1026" s="88">
        <v>1.4881</v>
      </c>
      <c r="F1026" s="86">
        <v>13.76</v>
      </c>
      <c r="H1026" s="38" t="s">
        <v>875</v>
      </c>
      <c r="I1026" s="38" t="s">
        <v>876</v>
      </c>
      <c r="J1026" s="38" t="s">
        <v>849</v>
      </c>
      <c r="K1026" s="38" t="s">
        <v>850</v>
      </c>
    </row>
    <row r="1027" spans="1:11">
      <c r="A1027" s="43" t="s">
        <v>1956</v>
      </c>
      <c r="B1027" s="41" t="s">
        <v>578</v>
      </c>
      <c r="C1027" s="41" t="s">
        <v>221</v>
      </c>
      <c r="D1027" s="38" t="s">
        <v>579</v>
      </c>
      <c r="E1027" s="88">
        <v>2.4216000000000002</v>
      </c>
      <c r="F1027" s="86">
        <v>20.100000000000001</v>
      </c>
      <c r="H1027" s="38" t="s">
        <v>875</v>
      </c>
      <c r="I1027" s="38" t="s">
        <v>876</v>
      </c>
      <c r="J1027" s="38" t="s">
        <v>849</v>
      </c>
      <c r="K1027" s="38" t="s">
        <v>850</v>
      </c>
    </row>
    <row r="1028" spans="1:11">
      <c r="A1028" s="43" t="s">
        <v>1957</v>
      </c>
      <c r="B1028" s="41" t="s">
        <v>578</v>
      </c>
      <c r="C1028" s="41" t="s">
        <v>222</v>
      </c>
      <c r="D1028" s="38" t="s">
        <v>579</v>
      </c>
      <c r="E1028" s="88">
        <v>3.9561999999999999</v>
      </c>
      <c r="F1028" s="86">
        <v>79</v>
      </c>
      <c r="H1028" s="38" t="s">
        <v>875</v>
      </c>
      <c r="I1028" s="38" t="s">
        <v>876</v>
      </c>
      <c r="J1028" s="38" t="s">
        <v>849</v>
      </c>
      <c r="K1028" s="38" t="s">
        <v>850</v>
      </c>
    </row>
    <row r="1029" spans="1:11">
      <c r="A1029" s="43" t="s">
        <v>1958</v>
      </c>
      <c r="B1029" s="41" t="s">
        <v>580</v>
      </c>
      <c r="C1029" s="41" t="s">
        <v>218</v>
      </c>
      <c r="D1029" s="38" t="s">
        <v>581</v>
      </c>
      <c r="E1029" s="88">
        <v>0.79559999999999997</v>
      </c>
      <c r="F1029" s="86">
        <v>9.01</v>
      </c>
      <c r="H1029" s="38" t="s">
        <v>875</v>
      </c>
      <c r="I1029" s="38" t="s">
        <v>876</v>
      </c>
      <c r="J1029" s="38" t="s">
        <v>849</v>
      </c>
      <c r="K1029" s="38" t="s">
        <v>850</v>
      </c>
    </row>
    <row r="1030" spans="1:11">
      <c r="A1030" s="43" t="s">
        <v>1959</v>
      </c>
      <c r="B1030" s="41" t="s">
        <v>580</v>
      </c>
      <c r="C1030" s="41" t="s">
        <v>220</v>
      </c>
      <c r="D1030" s="38" t="s">
        <v>581</v>
      </c>
      <c r="E1030" s="88">
        <v>1.306</v>
      </c>
      <c r="F1030" s="86">
        <v>13.54</v>
      </c>
      <c r="H1030" s="38" t="s">
        <v>875</v>
      </c>
      <c r="I1030" s="38" t="s">
        <v>876</v>
      </c>
      <c r="J1030" s="38" t="s">
        <v>849</v>
      </c>
      <c r="K1030" s="38" t="s">
        <v>850</v>
      </c>
    </row>
    <row r="1031" spans="1:11">
      <c r="A1031" s="43" t="s">
        <v>1960</v>
      </c>
      <c r="B1031" s="41" t="s">
        <v>580</v>
      </c>
      <c r="C1031" s="41" t="s">
        <v>221</v>
      </c>
      <c r="D1031" s="38" t="s">
        <v>581</v>
      </c>
      <c r="E1031" s="88">
        <v>2.6309999999999998</v>
      </c>
      <c r="F1031" s="86">
        <v>23.12</v>
      </c>
      <c r="H1031" s="38" t="s">
        <v>875</v>
      </c>
      <c r="I1031" s="38" t="s">
        <v>876</v>
      </c>
      <c r="J1031" s="38" t="s">
        <v>849</v>
      </c>
      <c r="K1031" s="38" t="s">
        <v>850</v>
      </c>
    </row>
    <row r="1032" spans="1:11">
      <c r="A1032" s="43" t="s">
        <v>1961</v>
      </c>
      <c r="B1032" s="41" t="s">
        <v>580</v>
      </c>
      <c r="C1032" s="41" t="s">
        <v>222</v>
      </c>
      <c r="D1032" s="38" t="s">
        <v>581</v>
      </c>
      <c r="E1032" s="88">
        <v>3.8336000000000001</v>
      </c>
      <c r="F1032" s="86">
        <v>39</v>
      </c>
      <c r="H1032" s="38" t="s">
        <v>875</v>
      </c>
      <c r="I1032" s="38" t="s">
        <v>876</v>
      </c>
      <c r="J1032" s="38" t="s">
        <v>849</v>
      </c>
      <c r="K1032" s="38" t="s">
        <v>850</v>
      </c>
    </row>
    <row r="1033" spans="1:11">
      <c r="A1033" s="43" t="s">
        <v>1962</v>
      </c>
      <c r="B1033" s="41" t="s">
        <v>582</v>
      </c>
      <c r="C1033" s="41" t="s">
        <v>218</v>
      </c>
      <c r="D1033" s="38" t="s">
        <v>583</v>
      </c>
      <c r="E1033" s="88">
        <v>0.13739999999999999</v>
      </c>
      <c r="F1033" s="86">
        <v>2.23</v>
      </c>
      <c r="H1033" s="38" t="s">
        <v>875</v>
      </c>
      <c r="I1033" s="38" t="s">
        <v>876</v>
      </c>
      <c r="J1033" s="38" t="s">
        <v>849</v>
      </c>
      <c r="K1033" s="38" t="s">
        <v>850</v>
      </c>
    </row>
    <row r="1034" spans="1:11">
      <c r="A1034" s="43" t="s">
        <v>1963</v>
      </c>
      <c r="B1034" s="41" t="s">
        <v>582</v>
      </c>
      <c r="C1034" s="41" t="s">
        <v>220</v>
      </c>
      <c r="D1034" s="38" t="s">
        <v>583</v>
      </c>
      <c r="E1034" s="88">
        <v>0.221</v>
      </c>
      <c r="F1034" s="86">
        <v>3.3</v>
      </c>
      <c r="H1034" s="38" t="s">
        <v>875</v>
      </c>
      <c r="I1034" s="38" t="s">
        <v>876</v>
      </c>
      <c r="J1034" s="38" t="s">
        <v>849</v>
      </c>
      <c r="K1034" s="38" t="s">
        <v>850</v>
      </c>
    </row>
    <row r="1035" spans="1:11">
      <c r="A1035" s="43" t="s">
        <v>1964</v>
      </c>
      <c r="B1035" s="41" t="s">
        <v>582</v>
      </c>
      <c r="C1035" s="41" t="s">
        <v>221</v>
      </c>
      <c r="D1035" s="38" t="s">
        <v>583</v>
      </c>
      <c r="E1035" s="88">
        <v>0.65159999999999996</v>
      </c>
      <c r="F1035" s="86">
        <v>7.93</v>
      </c>
      <c r="H1035" s="38" t="s">
        <v>875</v>
      </c>
      <c r="I1035" s="38" t="s">
        <v>876</v>
      </c>
      <c r="J1035" s="38" t="s">
        <v>849</v>
      </c>
      <c r="K1035" s="38" t="s">
        <v>850</v>
      </c>
    </row>
    <row r="1036" spans="1:11">
      <c r="A1036" s="43" t="s">
        <v>1965</v>
      </c>
      <c r="B1036" s="41" t="s">
        <v>582</v>
      </c>
      <c r="C1036" s="41" t="s">
        <v>222</v>
      </c>
      <c r="D1036" s="38" t="s">
        <v>583</v>
      </c>
      <c r="E1036" s="88">
        <v>1.4367000000000001</v>
      </c>
      <c r="F1036" s="86">
        <v>11.44</v>
      </c>
      <c r="H1036" s="38" t="s">
        <v>875</v>
      </c>
      <c r="I1036" s="38" t="s">
        <v>876</v>
      </c>
      <c r="J1036" s="38" t="s">
        <v>849</v>
      </c>
      <c r="K1036" s="38" t="s">
        <v>850</v>
      </c>
    </row>
    <row r="1037" spans="1:11">
      <c r="A1037" s="43" t="s">
        <v>1966</v>
      </c>
      <c r="B1037" s="41" t="s">
        <v>584</v>
      </c>
      <c r="C1037" s="41" t="s">
        <v>218</v>
      </c>
      <c r="D1037" s="38" t="s">
        <v>585</v>
      </c>
      <c r="E1037" s="88">
        <v>2.1676000000000002</v>
      </c>
      <c r="F1037" s="86">
        <v>4</v>
      </c>
      <c r="H1037" s="38" t="s">
        <v>875</v>
      </c>
      <c r="I1037" s="38" t="s">
        <v>876</v>
      </c>
      <c r="J1037" s="38" t="s">
        <v>849</v>
      </c>
      <c r="K1037" s="38" t="s">
        <v>850</v>
      </c>
    </row>
    <row r="1038" spans="1:11">
      <c r="A1038" s="43" t="s">
        <v>1967</v>
      </c>
      <c r="B1038" s="41" t="s">
        <v>584</v>
      </c>
      <c r="C1038" s="41" t="s">
        <v>220</v>
      </c>
      <c r="D1038" s="38" t="s">
        <v>585</v>
      </c>
      <c r="E1038" s="88">
        <v>3.7486999999999999</v>
      </c>
      <c r="F1038" s="86">
        <v>12.75</v>
      </c>
      <c r="H1038" s="38" t="s">
        <v>875</v>
      </c>
      <c r="I1038" s="38" t="s">
        <v>876</v>
      </c>
      <c r="J1038" s="38" t="s">
        <v>849</v>
      </c>
      <c r="K1038" s="38" t="s">
        <v>850</v>
      </c>
    </row>
    <row r="1039" spans="1:11">
      <c r="A1039" s="43" t="s">
        <v>1968</v>
      </c>
      <c r="B1039" s="41" t="s">
        <v>584</v>
      </c>
      <c r="C1039" s="41" t="s">
        <v>221</v>
      </c>
      <c r="D1039" s="38" t="s">
        <v>585</v>
      </c>
      <c r="E1039" s="88">
        <v>9.6800999999999995</v>
      </c>
      <c r="F1039" s="86">
        <v>24.53</v>
      </c>
      <c r="H1039" s="38" t="s">
        <v>875</v>
      </c>
      <c r="I1039" s="38" t="s">
        <v>876</v>
      </c>
      <c r="J1039" s="38" t="s">
        <v>849</v>
      </c>
      <c r="K1039" s="38" t="s">
        <v>850</v>
      </c>
    </row>
    <row r="1040" spans="1:11">
      <c r="A1040" s="43" t="s">
        <v>1969</v>
      </c>
      <c r="B1040" s="41" t="s">
        <v>584</v>
      </c>
      <c r="C1040" s="41" t="s">
        <v>222</v>
      </c>
      <c r="D1040" s="38" t="s">
        <v>585</v>
      </c>
      <c r="E1040" s="88">
        <v>16.9651</v>
      </c>
      <c r="F1040" s="86">
        <v>38.49</v>
      </c>
      <c r="H1040" s="38" t="s">
        <v>875</v>
      </c>
      <c r="I1040" s="38" t="s">
        <v>876</v>
      </c>
      <c r="J1040" s="38" t="s">
        <v>849</v>
      </c>
      <c r="K1040" s="38" t="s">
        <v>850</v>
      </c>
    </row>
    <row r="1041" spans="1:11">
      <c r="A1041" s="43" t="s">
        <v>1970</v>
      </c>
      <c r="B1041" s="41" t="s">
        <v>586</v>
      </c>
      <c r="C1041" s="41" t="s">
        <v>218</v>
      </c>
      <c r="D1041" s="38" t="s">
        <v>587</v>
      </c>
      <c r="E1041" s="88">
        <v>0.505</v>
      </c>
      <c r="F1041" s="86">
        <v>4.58</v>
      </c>
      <c r="H1041" s="38" t="s">
        <v>875</v>
      </c>
      <c r="I1041" s="38" t="s">
        <v>876</v>
      </c>
      <c r="J1041" s="38" t="s">
        <v>849</v>
      </c>
      <c r="K1041" s="38" t="s">
        <v>850</v>
      </c>
    </row>
    <row r="1042" spans="1:11">
      <c r="A1042" s="43" t="s">
        <v>1971</v>
      </c>
      <c r="B1042" s="41" t="s">
        <v>586</v>
      </c>
      <c r="C1042" s="41" t="s">
        <v>220</v>
      </c>
      <c r="D1042" s="38" t="s">
        <v>587</v>
      </c>
      <c r="E1042" s="88">
        <v>3.3458999999999999</v>
      </c>
      <c r="F1042" s="86">
        <v>16.489999999999998</v>
      </c>
      <c r="H1042" s="38" t="s">
        <v>875</v>
      </c>
      <c r="I1042" s="38" t="s">
        <v>876</v>
      </c>
      <c r="J1042" s="38" t="s">
        <v>849</v>
      </c>
      <c r="K1042" s="38" t="s">
        <v>850</v>
      </c>
    </row>
    <row r="1043" spans="1:11">
      <c r="A1043" s="43" t="s">
        <v>1972</v>
      </c>
      <c r="B1043" s="41" t="s">
        <v>586</v>
      </c>
      <c r="C1043" s="41" t="s">
        <v>221</v>
      </c>
      <c r="D1043" s="38" t="s">
        <v>587</v>
      </c>
      <c r="E1043" s="88">
        <v>5.9230999999999998</v>
      </c>
      <c r="F1043" s="86">
        <v>29.99</v>
      </c>
      <c r="H1043" s="38" t="s">
        <v>875</v>
      </c>
      <c r="I1043" s="38" t="s">
        <v>876</v>
      </c>
      <c r="J1043" s="38" t="s">
        <v>849</v>
      </c>
      <c r="K1043" s="38" t="s">
        <v>850</v>
      </c>
    </row>
    <row r="1044" spans="1:11">
      <c r="A1044" s="43" t="s">
        <v>1973</v>
      </c>
      <c r="B1044" s="41" t="s">
        <v>586</v>
      </c>
      <c r="C1044" s="41" t="s">
        <v>222</v>
      </c>
      <c r="D1044" s="38" t="s">
        <v>587</v>
      </c>
      <c r="E1044" s="88">
        <v>21.157900000000001</v>
      </c>
      <c r="F1044" s="86">
        <v>86.2</v>
      </c>
      <c r="H1044" s="38" t="s">
        <v>875</v>
      </c>
      <c r="I1044" s="38" t="s">
        <v>876</v>
      </c>
      <c r="J1044" s="38" t="s">
        <v>849</v>
      </c>
      <c r="K1044" s="38" t="s">
        <v>850</v>
      </c>
    </row>
    <row r="1045" spans="1:11">
      <c r="A1045" s="43" t="s">
        <v>1974</v>
      </c>
      <c r="B1045" s="41" t="s">
        <v>588</v>
      </c>
      <c r="C1045" s="41" t="s">
        <v>218</v>
      </c>
      <c r="D1045" s="38" t="s">
        <v>589</v>
      </c>
      <c r="E1045" s="88">
        <v>0.16889999999999999</v>
      </c>
      <c r="F1045" s="86">
        <v>2.2200000000000002</v>
      </c>
      <c r="H1045" s="38" t="s">
        <v>875</v>
      </c>
      <c r="I1045" s="38" t="s">
        <v>876</v>
      </c>
      <c r="J1045" s="38" t="s">
        <v>849</v>
      </c>
      <c r="K1045" s="38" t="s">
        <v>850</v>
      </c>
    </row>
    <row r="1046" spans="1:11">
      <c r="A1046" s="43" t="s">
        <v>1975</v>
      </c>
      <c r="B1046" s="41" t="s">
        <v>588</v>
      </c>
      <c r="C1046" s="41" t="s">
        <v>220</v>
      </c>
      <c r="D1046" s="38" t="s">
        <v>589</v>
      </c>
      <c r="E1046" s="88">
        <v>0.58189999999999997</v>
      </c>
      <c r="F1046" s="86">
        <v>6.29</v>
      </c>
      <c r="H1046" s="38" t="s">
        <v>875</v>
      </c>
      <c r="I1046" s="38" t="s">
        <v>876</v>
      </c>
      <c r="J1046" s="38" t="s">
        <v>849</v>
      </c>
      <c r="K1046" s="38" t="s">
        <v>850</v>
      </c>
    </row>
    <row r="1047" spans="1:11">
      <c r="A1047" s="43" t="s">
        <v>1976</v>
      </c>
      <c r="B1047" s="41" t="s">
        <v>588</v>
      </c>
      <c r="C1047" s="41" t="s">
        <v>221</v>
      </c>
      <c r="D1047" s="38" t="s">
        <v>589</v>
      </c>
      <c r="E1047" s="88">
        <v>1.9629000000000001</v>
      </c>
      <c r="F1047" s="86">
        <v>15.28</v>
      </c>
      <c r="H1047" s="38" t="s">
        <v>875</v>
      </c>
      <c r="I1047" s="38" t="s">
        <v>876</v>
      </c>
      <c r="J1047" s="38" t="s">
        <v>849</v>
      </c>
      <c r="K1047" s="38" t="s">
        <v>850</v>
      </c>
    </row>
    <row r="1048" spans="1:11">
      <c r="A1048" s="43" t="s">
        <v>1977</v>
      </c>
      <c r="B1048" s="41" t="s">
        <v>588</v>
      </c>
      <c r="C1048" s="41" t="s">
        <v>222</v>
      </c>
      <c r="D1048" s="38" t="s">
        <v>589</v>
      </c>
      <c r="E1048" s="88">
        <v>7.6862000000000004</v>
      </c>
      <c r="F1048" s="86">
        <v>31.6</v>
      </c>
      <c r="H1048" s="38" t="s">
        <v>875</v>
      </c>
      <c r="I1048" s="38" t="s">
        <v>876</v>
      </c>
      <c r="J1048" s="38" t="s">
        <v>849</v>
      </c>
      <c r="K1048" s="38" t="s">
        <v>850</v>
      </c>
    </row>
    <row r="1049" spans="1:11">
      <c r="A1049" s="43" t="s">
        <v>1978</v>
      </c>
      <c r="B1049" s="41" t="s">
        <v>590</v>
      </c>
      <c r="C1049" s="41" t="s">
        <v>218</v>
      </c>
      <c r="D1049" s="38" t="s">
        <v>591</v>
      </c>
      <c r="E1049" s="88">
        <v>0.4254</v>
      </c>
      <c r="F1049" s="86">
        <v>3.85</v>
      </c>
      <c r="H1049" s="38" t="s">
        <v>875</v>
      </c>
      <c r="I1049" s="38" t="s">
        <v>876</v>
      </c>
      <c r="J1049" s="38" t="s">
        <v>849</v>
      </c>
      <c r="K1049" s="38" t="s">
        <v>850</v>
      </c>
    </row>
    <row r="1050" spans="1:11">
      <c r="A1050" s="43" t="s">
        <v>1979</v>
      </c>
      <c r="B1050" s="41" t="s">
        <v>590</v>
      </c>
      <c r="C1050" s="41" t="s">
        <v>220</v>
      </c>
      <c r="D1050" s="38" t="s">
        <v>591</v>
      </c>
      <c r="E1050" s="88">
        <v>0.84330000000000005</v>
      </c>
      <c r="F1050" s="86">
        <v>6.52</v>
      </c>
      <c r="H1050" s="38" t="s">
        <v>875</v>
      </c>
      <c r="I1050" s="38" t="s">
        <v>876</v>
      </c>
      <c r="J1050" s="38" t="s">
        <v>849</v>
      </c>
      <c r="K1050" s="38" t="s">
        <v>850</v>
      </c>
    </row>
    <row r="1051" spans="1:11">
      <c r="A1051" s="43" t="s">
        <v>1980</v>
      </c>
      <c r="B1051" s="41" t="s">
        <v>590</v>
      </c>
      <c r="C1051" s="41" t="s">
        <v>221</v>
      </c>
      <c r="D1051" s="38" t="s">
        <v>591</v>
      </c>
      <c r="E1051" s="88">
        <v>2.1112000000000002</v>
      </c>
      <c r="F1051" s="86">
        <v>13.82</v>
      </c>
      <c r="H1051" s="38" t="s">
        <v>875</v>
      </c>
      <c r="I1051" s="38" t="s">
        <v>876</v>
      </c>
      <c r="J1051" s="38" t="s">
        <v>849</v>
      </c>
      <c r="K1051" s="38" t="s">
        <v>850</v>
      </c>
    </row>
    <row r="1052" spans="1:11">
      <c r="A1052" s="43" t="s">
        <v>1981</v>
      </c>
      <c r="B1052" s="41" t="s">
        <v>590</v>
      </c>
      <c r="C1052" s="41" t="s">
        <v>222</v>
      </c>
      <c r="D1052" s="38" t="s">
        <v>591</v>
      </c>
      <c r="E1052" s="88">
        <v>4.3571999999999997</v>
      </c>
      <c r="F1052" s="86">
        <v>20.05</v>
      </c>
      <c r="H1052" s="38" t="s">
        <v>875</v>
      </c>
      <c r="I1052" s="38" t="s">
        <v>876</v>
      </c>
      <c r="J1052" s="38" t="s">
        <v>849</v>
      </c>
      <c r="K1052" s="38" t="s">
        <v>850</v>
      </c>
    </row>
    <row r="1053" spans="1:11">
      <c r="A1053" s="43" t="s">
        <v>1982</v>
      </c>
      <c r="B1053" s="41" t="s">
        <v>592</v>
      </c>
      <c r="C1053" s="41" t="s">
        <v>218</v>
      </c>
      <c r="D1053" s="38" t="s">
        <v>593</v>
      </c>
      <c r="E1053" s="88">
        <v>0.4914</v>
      </c>
      <c r="F1053" s="86">
        <v>5.61</v>
      </c>
      <c r="H1053" s="38" t="s">
        <v>875</v>
      </c>
      <c r="I1053" s="38" t="s">
        <v>876</v>
      </c>
      <c r="J1053" s="38" t="s">
        <v>849</v>
      </c>
      <c r="K1053" s="38" t="s">
        <v>850</v>
      </c>
    </row>
    <row r="1054" spans="1:11">
      <c r="A1054" s="43" t="s">
        <v>1983</v>
      </c>
      <c r="B1054" s="41" t="s">
        <v>592</v>
      </c>
      <c r="C1054" s="41" t="s">
        <v>220</v>
      </c>
      <c r="D1054" s="38" t="s">
        <v>593</v>
      </c>
      <c r="E1054" s="88">
        <v>0.69140000000000001</v>
      </c>
      <c r="F1054" s="86">
        <v>7.5</v>
      </c>
      <c r="H1054" s="38" t="s">
        <v>875</v>
      </c>
      <c r="I1054" s="38" t="s">
        <v>876</v>
      </c>
      <c r="J1054" s="38" t="s">
        <v>849</v>
      </c>
      <c r="K1054" s="38" t="s">
        <v>850</v>
      </c>
    </row>
    <row r="1055" spans="1:11">
      <c r="A1055" s="43" t="s">
        <v>1984</v>
      </c>
      <c r="B1055" s="41" t="s">
        <v>592</v>
      </c>
      <c r="C1055" s="41" t="s">
        <v>221</v>
      </c>
      <c r="D1055" s="38" t="s">
        <v>593</v>
      </c>
      <c r="E1055" s="88">
        <v>2.1177000000000001</v>
      </c>
      <c r="F1055" s="86">
        <v>16.93</v>
      </c>
      <c r="H1055" s="38" t="s">
        <v>875</v>
      </c>
      <c r="I1055" s="38" t="s">
        <v>876</v>
      </c>
      <c r="J1055" s="38" t="s">
        <v>849</v>
      </c>
      <c r="K1055" s="38" t="s">
        <v>850</v>
      </c>
    </row>
    <row r="1056" spans="1:11">
      <c r="A1056" s="43" t="s">
        <v>1985</v>
      </c>
      <c r="B1056" s="41" t="s">
        <v>592</v>
      </c>
      <c r="C1056" s="41" t="s">
        <v>222</v>
      </c>
      <c r="D1056" s="38" t="s">
        <v>593</v>
      </c>
      <c r="E1056" s="88">
        <v>3.6385000000000001</v>
      </c>
      <c r="F1056" s="86">
        <v>22.27</v>
      </c>
      <c r="H1056" s="38" t="s">
        <v>875</v>
      </c>
      <c r="I1056" s="38" t="s">
        <v>876</v>
      </c>
      <c r="J1056" s="38" t="s">
        <v>849</v>
      </c>
      <c r="K1056" s="38" t="s">
        <v>850</v>
      </c>
    </row>
    <row r="1057" spans="1:11">
      <c r="A1057" s="43" t="s">
        <v>1986</v>
      </c>
      <c r="B1057" s="41" t="s">
        <v>594</v>
      </c>
      <c r="C1057" s="41" t="s">
        <v>218</v>
      </c>
      <c r="D1057" s="38" t="s">
        <v>595</v>
      </c>
      <c r="E1057" s="88">
        <v>0.22819999999999999</v>
      </c>
      <c r="F1057" s="86">
        <v>2.76</v>
      </c>
      <c r="H1057" s="38" t="s">
        <v>875</v>
      </c>
      <c r="I1057" s="38" t="s">
        <v>876</v>
      </c>
      <c r="J1057" s="38" t="s">
        <v>849</v>
      </c>
      <c r="K1057" s="38" t="s">
        <v>850</v>
      </c>
    </row>
    <row r="1058" spans="1:11">
      <c r="A1058" s="43" t="s">
        <v>1987</v>
      </c>
      <c r="B1058" s="41" t="s">
        <v>594</v>
      </c>
      <c r="C1058" s="41" t="s">
        <v>220</v>
      </c>
      <c r="D1058" s="38" t="s">
        <v>595</v>
      </c>
      <c r="E1058" s="88">
        <v>0.437</v>
      </c>
      <c r="F1058" s="86">
        <v>5.6</v>
      </c>
      <c r="H1058" s="38" t="s">
        <v>875</v>
      </c>
      <c r="I1058" s="38" t="s">
        <v>876</v>
      </c>
      <c r="J1058" s="38" t="s">
        <v>849</v>
      </c>
      <c r="K1058" s="38" t="s">
        <v>850</v>
      </c>
    </row>
    <row r="1059" spans="1:11">
      <c r="A1059" s="43" t="s">
        <v>1988</v>
      </c>
      <c r="B1059" s="41" t="s">
        <v>594</v>
      </c>
      <c r="C1059" s="41" t="s">
        <v>221</v>
      </c>
      <c r="D1059" s="38" t="s">
        <v>595</v>
      </c>
      <c r="E1059" s="88">
        <v>1.5345</v>
      </c>
      <c r="F1059" s="86">
        <v>14.35</v>
      </c>
      <c r="H1059" s="38" t="s">
        <v>875</v>
      </c>
      <c r="I1059" s="38" t="s">
        <v>876</v>
      </c>
      <c r="J1059" s="38" t="s">
        <v>849</v>
      </c>
      <c r="K1059" s="38" t="s">
        <v>850</v>
      </c>
    </row>
    <row r="1060" spans="1:11">
      <c r="A1060" s="43" t="s">
        <v>1989</v>
      </c>
      <c r="B1060" s="41" t="s">
        <v>594</v>
      </c>
      <c r="C1060" s="41" t="s">
        <v>222</v>
      </c>
      <c r="D1060" s="38" t="s">
        <v>595</v>
      </c>
      <c r="E1060" s="88">
        <v>1.8514999999999999</v>
      </c>
      <c r="F1060" s="86">
        <v>15.067500000000001</v>
      </c>
      <c r="H1060" s="38" t="s">
        <v>875</v>
      </c>
      <c r="I1060" s="38" t="s">
        <v>876</v>
      </c>
      <c r="J1060" s="38" t="s">
        <v>849</v>
      </c>
      <c r="K1060" s="38" t="s">
        <v>850</v>
      </c>
    </row>
    <row r="1061" spans="1:11">
      <c r="A1061" s="43" t="s">
        <v>1990</v>
      </c>
      <c r="B1061" s="41" t="s">
        <v>596</v>
      </c>
      <c r="C1061" s="41" t="s">
        <v>218</v>
      </c>
      <c r="D1061" s="38" t="s">
        <v>597</v>
      </c>
      <c r="E1061" s="88">
        <v>0.1043</v>
      </c>
      <c r="F1061" s="86">
        <v>1.76</v>
      </c>
      <c r="H1061" s="38" t="s">
        <v>875</v>
      </c>
      <c r="I1061" s="38" t="s">
        <v>876</v>
      </c>
      <c r="J1061" s="38" t="s">
        <v>849</v>
      </c>
      <c r="K1061" s="38" t="s">
        <v>850</v>
      </c>
    </row>
    <row r="1062" spans="1:11">
      <c r="A1062" s="43" t="s">
        <v>1991</v>
      </c>
      <c r="B1062" s="41" t="s">
        <v>596</v>
      </c>
      <c r="C1062" s="41" t="s">
        <v>220</v>
      </c>
      <c r="D1062" s="38" t="s">
        <v>597</v>
      </c>
      <c r="E1062" s="88">
        <v>0.14410000000000001</v>
      </c>
      <c r="F1062" s="86">
        <v>2.15</v>
      </c>
      <c r="H1062" s="38" t="s">
        <v>875</v>
      </c>
      <c r="I1062" s="38" t="s">
        <v>876</v>
      </c>
      <c r="J1062" s="38" t="s">
        <v>849</v>
      </c>
      <c r="K1062" s="38" t="s">
        <v>850</v>
      </c>
    </row>
    <row r="1063" spans="1:11">
      <c r="A1063" s="43" t="s">
        <v>1992</v>
      </c>
      <c r="B1063" s="41" t="s">
        <v>596</v>
      </c>
      <c r="C1063" s="41" t="s">
        <v>221</v>
      </c>
      <c r="D1063" s="38" t="s">
        <v>597</v>
      </c>
      <c r="E1063" s="88">
        <v>0.2611</v>
      </c>
      <c r="F1063" s="86">
        <v>3.16</v>
      </c>
      <c r="H1063" s="38" t="s">
        <v>875</v>
      </c>
      <c r="I1063" s="38" t="s">
        <v>876</v>
      </c>
      <c r="J1063" s="38" t="s">
        <v>849</v>
      </c>
      <c r="K1063" s="38" t="s">
        <v>850</v>
      </c>
    </row>
    <row r="1064" spans="1:11">
      <c r="A1064" s="43" t="s">
        <v>1993</v>
      </c>
      <c r="B1064" s="41" t="s">
        <v>596</v>
      </c>
      <c r="C1064" s="41" t="s">
        <v>222</v>
      </c>
      <c r="D1064" s="38" t="s">
        <v>597</v>
      </c>
      <c r="E1064" s="88">
        <v>0.73440000000000005</v>
      </c>
      <c r="F1064" s="86">
        <v>5.32</v>
      </c>
      <c r="H1064" s="38" t="s">
        <v>875</v>
      </c>
      <c r="I1064" s="38" t="s">
        <v>876</v>
      </c>
      <c r="J1064" s="38" t="s">
        <v>849</v>
      </c>
      <c r="K1064" s="38" t="s">
        <v>850</v>
      </c>
    </row>
    <row r="1065" spans="1:11">
      <c r="A1065" s="43" t="s">
        <v>1994</v>
      </c>
      <c r="B1065" s="41" t="s">
        <v>598</v>
      </c>
      <c r="C1065" s="41" t="s">
        <v>218</v>
      </c>
      <c r="D1065" s="38" t="s">
        <v>736</v>
      </c>
      <c r="E1065" s="88">
        <v>1.4229000000000001</v>
      </c>
      <c r="F1065" s="86">
        <v>3.01</v>
      </c>
      <c r="H1065" s="38" t="s">
        <v>865</v>
      </c>
      <c r="I1065" s="38" t="s">
        <v>877</v>
      </c>
      <c r="J1065" s="38" t="s">
        <v>822</v>
      </c>
      <c r="K1065" s="38" t="s">
        <v>823</v>
      </c>
    </row>
    <row r="1066" spans="1:11">
      <c r="A1066" s="43" t="s">
        <v>1995</v>
      </c>
      <c r="B1066" s="41" t="s">
        <v>598</v>
      </c>
      <c r="C1066" s="41" t="s">
        <v>220</v>
      </c>
      <c r="D1066" s="38" t="s">
        <v>736</v>
      </c>
      <c r="E1066" s="88">
        <v>1.9415</v>
      </c>
      <c r="F1066" s="86">
        <v>5.0999999999999996</v>
      </c>
      <c r="H1066" s="38" t="s">
        <v>865</v>
      </c>
      <c r="I1066" s="38" t="s">
        <v>877</v>
      </c>
      <c r="J1066" s="38" t="s">
        <v>822</v>
      </c>
      <c r="K1066" s="38" t="s">
        <v>823</v>
      </c>
    </row>
    <row r="1067" spans="1:11">
      <c r="A1067" s="43" t="s">
        <v>1996</v>
      </c>
      <c r="B1067" s="41" t="s">
        <v>598</v>
      </c>
      <c r="C1067" s="41" t="s">
        <v>221</v>
      </c>
      <c r="D1067" s="38" t="s">
        <v>736</v>
      </c>
      <c r="E1067" s="88">
        <v>2.6358000000000001</v>
      </c>
      <c r="F1067" s="86">
        <v>7.55</v>
      </c>
      <c r="H1067" s="38" t="s">
        <v>865</v>
      </c>
      <c r="I1067" s="38" t="s">
        <v>877</v>
      </c>
      <c r="J1067" s="38" t="s">
        <v>822</v>
      </c>
      <c r="K1067" s="38" t="s">
        <v>823</v>
      </c>
    </row>
    <row r="1068" spans="1:11">
      <c r="A1068" s="43" t="s">
        <v>1997</v>
      </c>
      <c r="B1068" s="41" t="s">
        <v>598</v>
      </c>
      <c r="C1068" s="41" t="s">
        <v>222</v>
      </c>
      <c r="D1068" s="38" t="s">
        <v>736</v>
      </c>
      <c r="E1068" s="88">
        <v>4.1684000000000001</v>
      </c>
      <c r="F1068" s="86">
        <v>11.47</v>
      </c>
      <c r="H1068" s="38" t="s">
        <v>865</v>
      </c>
      <c r="I1068" s="38" t="s">
        <v>877</v>
      </c>
      <c r="J1068" s="38" t="s">
        <v>822</v>
      </c>
      <c r="K1068" s="38" t="s">
        <v>823</v>
      </c>
    </row>
    <row r="1069" spans="1:11">
      <c r="A1069" s="43" t="s">
        <v>1998</v>
      </c>
      <c r="B1069" s="41" t="s">
        <v>599</v>
      </c>
      <c r="C1069" s="41" t="s">
        <v>218</v>
      </c>
      <c r="D1069" s="38" t="s">
        <v>600</v>
      </c>
      <c r="E1069" s="88">
        <v>1.0854999999999999</v>
      </c>
      <c r="F1069" s="86">
        <v>2.64</v>
      </c>
      <c r="H1069" s="38" t="s">
        <v>865</v>
      </c>
      <c r="I1069" s="38" t="s">
        <v>877</v>
      </c>
      <c r="J1069" s="38" t="s">
        <v>822</v>
      </c>
      <c r="K1069" s="38" t="s">
        <v>823</v>
      </c>
    </row>
    <row r="1070" spans="1:11">
      <c r="A1070" s="43" t="s">
        <v>1999</v>
      </c>
      <c r="B1070" s="41" t="s">
        <v>599</v>
      </c>
      <c r="C1070" s="41" t="s">
        <v>220</v>
      </c>
      <c r="D1070" s="38" t="s">
        <v>600</v>
      </c>
      <c r="E1070" s="88">
        <v>1.5367</v>
      </c>
      <c r="F1070" s="86">
        <v>4.84</v>
      </c>
      <c r="H1070" s="38" t="s">
        <v>865</v>
      </c>
      <c r="I1070" s="38" t="s">
        <v>877</v>
      </c>
      <c r="J1070" s="38" t="s">
        <v>822</v>
      </c>
      <c r="K1070" s="38" t="s">
        <v>823</v>
      </c>
    </row>
    <row r="1071" spans="1:11">
      <c r="A1071" s="43" t="s">
        <v>2000</v>
      </c>
      <c r="B1071" s="41" t="s">
        <v>599</v>
      </c>
      <c r="C1071" s="41" t="s">
        <v>221</v>
      </c>
      <c r="D1071" s="38" t="s">
        <v>600</v>
      </c>
      <c r="E1071" s="88">
        <v>2.0312999999999999</v>
      </c>
      <c r="F1071" s="86">
        <v>8.7100000000000009</v>
      </c>
      <c r="H1071" s="38" t="s">
        <v>865</v>
      </c>
      <c r="I1071" s="38" t="s">
        <v>877</v>
      </c>
      <c r="J1071" s="38" t="s">
        <v>822</v>
      </c>
      <c r="K1071" s="38" t="s">
        <v>823</v>
      </c>
    </row>
    <row r="1072" spans="1:11">
      <c r="A1072" s="43" t="s">
        <v>2001</v>
      </c>
      <c r="B1072" s="41" t="s">
        <v>599</v>
      </c>
      <c r="C1072" s="41" t="s">
        <v>222</v>
      </c>
      <c r="D1072" s="38" t="s">
        <v>600</v>
      </c>
      <c r="E1072" s="88">
        <v>5.3677000000000001</v>
      </c>
      <c r="F1072" s="86">
        <v>19.649999999999999</v>
      </c>
      <c r="H1072" s="38" t="s">
        <v>865</v>
      </c>
      <c r="I1072" s="38" t="s">
        <v>877</v>
      </c>
      <c r="J1072" s="38" t="s">
        <v>822</v>
      </c>
      <c r="K1072" s="38" t="s">
        <v>823</v>
      </c>
    </row>
    <row r="1073" spans="1:11">
      <c r="A1073" s="43" t="s">
        <v>2002</v>
      </c>
      <c r="B1073" s="41" t="s">
        <v>601</v>
      </c>
      <c r="C1073" s="41" t="s">
        <v>218</v>
      </c>
      <c r="D1073" s="38" t="s">
        <v>602</v>
      </c>
      <c r="E1073" s="88">
        <v>0.4788</v>
      </c>
      <c r="F1073" s="86">
        <v>2.6</v>
      </c>
      <c r="H1073" s="38" t="s">
        <v>865</v>
      </c>
      <c r="I1073" s="38" t="s">
        <v>877</v>
      </c>
      <c r="J1073" s="38" t="s">
        <v>824</v>
      </c>
      <c r="K1073" s="38" t="s">
        <v>825</v>
      </c>
    </row>
    <row r="1074" spans="1:11">
      <c r="A1074" s="43" t="s">
        <v>2003</v>
      </c>
      <c r="B1074" s="41" t="s">
        <v>601</v>
      </c>
      <c r="C1074" s="41" t="s">
        <v>220</v>
      </c>
      <c r="D1074" s="38" t="s">
        <v>602</v>
      </c>
      <c r="E1074" s="88">
        <v>0.68379999999999996</v>
      </c>
      <c r="F1074" s="86">
        <v>3.46</v>
      </c>
      <c r="H1074" s="38" t="s">
        <v>865</v>
      </c>
      <c r="I1074" s="38" t="s">
        <v>877</v>
      </c>
      <c r="J1074" s="38" t="s">
        <v>824</v>
      </c>
      <c r="K1074" s="38" t="s">
        <v>825</v>
      </c>
    </row>
    <row r="1075" spans="1:11">
      <c r="A1075" s="43" t="s">
        <v>2004</v>
      </c>
      <c r="B1075" s="41" t="s">
        <v>601</v>
      </c>
      <c r="C1075" s="41" t="s">
        <v>221</v>
      </c>
      <c r="D1075" s="38" t="s">
        <v>602</v>
      </c>
      <c r="E1075" s="88">
        <v>1.1752</v>
      </c>
      <c r="F1075" s="86">
        <v>5.84</v>
      </c>
      <c r="H1075" s="38" t="s">
        <v>865</v>
      </c>
      <c r="I1075" s="38" t="s">
        <v>877</v>
      </c>
      <c r="J1075" s="38" t="s">
        <v>824</v>
      </c>
      <c r="K1075" s="38" t="s">
        <v>825</v>
      </c>
    </row>
    <row r="1076" spans="1:11">
      <c r="A1076" s="43" t="s">
        <v>2005</v>
      </c>
      <c r="B1076" s="41" t="s">
        <v>601</v>
      </c>
      <c r="C1076" s="41" t="s">
        <v>222</v>
      </c>
      <c r="D1076" s="38" t="s">
        <v>602</v>
      </c>
      <c r="E1076" s="88">
        <v>2.1661000000000001</v>
      </c>
      <c r="F1076" s="86">
        <v>10.34</v>
      </c>
      <c r="H1076" s="38" t="s">
        <v>865</v>
      </c>
      <c r="I1076" s="38" t="s">
        <v>877</v>
      </c>
      <c r="J1076" s="38" t="s">
        <v>824</v>
      </c>
      <c r="K1076" s="38" t="s">
        <v>825</v>
      </c>
    </row>
    <row r="1077" spans="1:11">
      <c r="A1077" s="43" t="s">
        <v>2006</v>
      </c>
      <c r="B1077" s="41" t="s">
        <v>603</v>
      </c>
      <c r="C1077" s="41" t="s">
        <v>218</v>
      </c>
      <c r="D1077" s="38" t="s">
        <v>604</v>
      </c>
      <c r="E1077" s="88">
        <v>0.68710000000000004</v>
      </c>
      <c r="F1077" s="86">
        <v>3.2679999999999998</v>
      </c>
      <c r="H1077" s="38" t="s">
        <v>865</v>
      </c>
      <c r="I1077" s="38" t="s">
        <v>877</v>
      </c>
      <c r="J1077" s="38" t="s">
        <v>824</v>
      </c>
      <c r="K1077" s="38" t="s">
        <v>825</v>
      </c>
    </row>
    <row r="1078" spans="1:11">
      <c r="A1078" s="43" t="s">
        <v>2007</v>
      </c>
      <c r="B1078" s="41" t="s">
        <v>603</v>
      </c>
      <c r="C1078" s="41" t="s">
        <v>220</v>
      </c>
      <c r="D1078" s="38" t="s">
        <v>604</v>
      </c>
      <c r="E1078" s="88">
        <v>0.87929999999999997</v>
      </c>
      <c r="F1078" s="86">
        <v>3.44</v>
      </c>
      <c r="H1078" s="38" t="s">
        <v>865</v>
      </c>
      <c r="I1078" s="38" t="s">
        <v>877</v>
      </c>
      <c r="J1078" s="38" t="s">
        <v>824</v>
      </c>
      <c r="K1078" s="38" t="s">
        <v>825</v>
      </c>
    </row>
    <row r="1079" spans="1:11">
      <c r="A1079" s="43" t="s">
        <v>2008</v>
      </c>
      <c r="B1079" s="41" t="s">
        <v>603</v>
      </c>
      <c r="C1079" s="41" t="s">
        <v>221</v>
      </c>
      <c r="D1079" s="38" t="s">
        <v>604</v>
      </c>
      <c r="E1079" s="88">
        <v>1.3149</v>
      </c>
      <c r="F1079" s="86">
        <v>5.0999999999999996</v>
      </c>
      <c r="H1079" s="38" t="s">
        <v>865</v>
      </c>
      <c r="I1079" s="38" t="s">
        <v>877</v>
      </c>
      <c r="J1079" s="38" t="s">
        <v>824</v>
      </c>
      <c r="K1079" s="38" t="s">
        <v>825</v>
      </c>
    </row>
    <row r="1080" spans="1:11">
      <c r="A1080" s="43" t="s">
        <v>2009</v>
      </c>
      <c r="B1080" s="41" t="s">
        <v>603</v>
      </c>
      <c r="C1080" s="41" t="s">
        <v>222</v>
      </c>
      <c r="D1080" s="38" t="s">
        <v>604</v>
      </c>
      <c r="E1080" s="88">
        <v>2.3300999999999998</v>
      </c>
      <c r="F1080" s="86">
        <v>10.16</v>
      </c>
      <c r="H1080" s="38" t="s">
        <v>865</v>
      </c>
      <c r="I1080" s="38" t="s">
        <v>877</v>
      </c>
      <c r="J1080" s="38" t="s">
        <v>824</v>
      </c>
      <c r="K1080" s="38" t="s">
        <v>825</v>
      </c>
    </row>
    <row r="1081" spans="1:11">
      <c r="A1081" s="43" t="s">
        <v>2010</v>
      </c>
      <c r="B1081" s="41" t="s">
        <v>605</v>
      </c>
      <c r="C1081" s="41" t="s">
        <v>218</v>
      </c>
      <c r="D1081" s="38" t="s">
        <v>192</v>
      </c>
      <c r="E1081" s="88">
        <v>0.50309999999999999</v>
      </c>
      <c r="F1081" s="86">
        <v>4.01</v>
      </c>
      <c r="H1081" s="38" t="s">
        <v>865</v>
      </c>
      <c r="I1081" s="38" t="s">
        <v>877</v>
      </c>
      <c r="J1081" s="38" t="s">
        <v>824</v>
      </c>
      <c r="K1081" s="38" t="s">
        <v>825</v>
      </c>
    </row>
    <row r="1082" spans="1:11">
      <c r="A1082" s="43" t="s">
        <v>2011</v>
      </c>
      <c r="B1082" s="41" t="s">
        <v>605</v>
      </c>
      <c r="C1082" s="41" t="s">
        <v>220</v>
      </c>
      <c r="D1082" s="38" t="s">
        <v>192</v>
      </c>
      <c r="E1082" s="88">
        <v>0.69989999999999997</v>
      </c>
      <c r="F1082" s="86">
        <v>5.18</v>
      </c>
      <c r="H1082" s="38" t="s">
        <v>865</v>
      </c>
      <c r="I1082" s="38" t="s">
        <v>877</v>
      </c>
      <c r="J1082" s="38" t="s">
        <v>824</v>
      </c>
      <c r="K1082" s="38" t="s">
        <v>825</v>
      </c>
    </row>
    <row r="1083" spans="1:11">
      <c r="A1083" s="43" t="s">
        <v>2012</v>
      </c>
      <c r="B1083" s="41" t="s">
        <v>605</v>
      </c>
      <c r="C1083" s="41" t="s">
        <v>221</v>
      </c>
      <c r="D1083" s="38" t="s">
        <v>192</v>
      </c>
      <c r="E1083" s="88">
        <v>1.1152</v>
      </c>
      <c r="F1083" s="86">
        <v>7.36</v>
      </c>
      <c r="H1083" s="38" t="s">
        <v>865</v>
      </c>
      <c r="I1083" s="38" t="s">
        <v>877</v>
      </c>
      <c r="J1083" s="38" t="s">
        <v>824</v>
      </c>
      <c r="K1083" s="38" t="s">
        <v>825</v>
      </c>
    </row>
    <row r="1084" spans="1:11">
      <c r="A1084" s="43" t="s">
        <v>2013</v>
      </c>
      <c r="B1084" s="41" t="s">
        <v>605</v>
      </c>
      <c r="C1084" s="41" t="s">
        <v>222</v>
      </c>
      <c r="D1084" s="38" t="s">
        <v>192</v>
      </c>
      <c r="E1084" s="88">
        <v>2.0230000000000001</v>
      </c>
      <c r="F1084" s="86">
        <v>11.37</v>
      </c>
      <c r="H1084" s="38" t="s">
        <v>865</v>
      </c>
      <c r="I1084" s="38" t="s">
        <v>877</v>
      </c>
      <c r="J1084" s="38" t="s">
        <v>824</v>
      </c>
      <c r="K1084" s="38" t="s">
        <v>825</v>
      </c>
    </row>
    <row r="1085" spans="1:11">
      <c r="A1085" s="43" t="s">
        <v>2014</v>
      </c>
      <c r="B1085" s="41" t="s">
        <v>606</v>
      </c>
      <c r="C1085" s="41" t="s">
        <v>218</v>
      </c>
      <c r="D1085" s="38" t="s">
        <v>607</v>
      </c>
      <c r="E1085" s="88">
        <v>0.46739999999999998</v>
      </c>
      <c r="F1085" s="86">
        <v>2.2000000000000002</v>
      </c>
      <c r="H1085" s="38" t="s">
        <v>865</v>
      </c>
      <c r="I1085" s="38" t="s">
        <v>877</v>
      </c>
      <c r="J1085" s="38" t="s">
        <v>824</v>
      </c>
      <c r="K1085" s="38" t="s">
        <v>825</v>
      </c>
    </row>
    <row r="1086" spans="1:11">
      <c r="A1086" s="43" t="s">
        <v>2015</v>
      </c>
      <c r="B1086" s="41" t="s">
        <v>606</v>
      </c>
      <c r="C1086" s="41" t="s">
        <v>220</v>
      </c>
      <c r="D1086" s="38" t="s">
        <v>607</v>
      </c>
      <c r="E1086" s="88">
        <v>0.66810000000000003</v>
      </c>
      <c r="F1086" s="86">
        <v>3.05</v>
      </c>
      <c r="H1086" s="38" t="s">
        <v>865</v>
      </c>
      <c r="I1086" s="38" t="s">
        <v>877</v>
      </c>
      <c r="J1086" s="38" t="s">
        <v>824</v>
      </c>
      <c r="K1086" s="38" t="s">
        <v>825</v>
      </c>
    </row>
    <row r="1087" spans="1:11">
      <c r="A1087" s="43" t="s">
        <v>2016</v>
      </c>
      <c r="B1087" s="41" t="s">
        <v>606</v>
      </c>
      <c r="C1087" s="41" t="s">
        <v>221</v>
      </c>
      <c r="D1087" s="38" t="s">
        <v>607</v>
      </c>
      <c r="E1087" s="88">
        <v>0.95289999999999997</v>
      </c>
      <c r="F1087" s="86">
        <v>4.55</v>
      </c>
      <c r="H1087" s="38" t="s">
        <v>865</v>
      </c>
      <c r="I1087" s="38" t="s">
        <v>877</v>
      </c>
      <c r="J1087" s="38" t="s">
        <v>824</v>
      </c>
      <c r="K1087" s="38" t="s">
        <v>825</v>
      </c>
    </row>
    <row r="1088" spans="1:11">
      <c r="A1088" s="43" t="s">
        <v>2017</v>
      </c>
      <c r="B1088" s="41" t="s">
        <v>606</v>
      </c>
      <c r="C1088" s="41" t="s">
        <v>222</v>
      </c>
      <c r="D1088" s="38" t="s">
        <v>607</v>
      </c>
      <c r="E1088" s="88">
        <v>1.6929000000000001</v>
      </c>
      <c r="F1088" s="86">
        <v>8.51</v>
      </c>
      <c r="H1088" s="38" t="s">
        <v>865</v>
      </c>
      <c r="I1088" s="38" t="s">
        <v>877</v>
      </c>
      <c r="J1088" s="38" t="s">
        <v>824</v>
      </c>
      <c r="K1088" s="38" t="s">
        <v>825</v>
      </c>
    </row>
    <row r="1089" spans="1:11">
      <c r="A1089" s="43" t="s">
        <v>2018</v>
      </c>
      <c r="B1089" s="41" t="s">
        <v>608</v>
      </c>
      <c r="C1089" s="41" t="s">
        <v>218</v>
      </c>
      <c r="D1089" s="38" t="s">
        <v>609</v>
      </c>
      <c r="E1089" s="88">
        <v>1.4943</v>
      </c>
      <c r="F1089" s="86">
        <v>3.03</v>
      </c>
      <c r="H1089" s="38" t="s">
        <v>826</v>
      </c>
      <c r="I1089" s="38" t="s">
        <v>878</v>
      </c>
      <c r="J1089" s="38" t="s">
        <v>822</v>
      </c>
      <c r="K1089" s="38" t="s">
        <v>823</v>
      </c>
    </row>
    <row r="1090" spans="1:11">
      <c r="A1090" s="43" t="s">
        <v>2019</v>
      </c>
      <c r="B1090" s="41" t="s">
        <v>608</v>
      </c>
      <c r="C1090" s="41" t="s">
        <v>220</v>
      </c>
      <c r="D1090" s="38" t="s">
        <v>609</v>
      </c>
      <c r="E1090" s="88">
        <v>2.0030999999999999</v>
      </c>
      <c r="F1090" s="86">
        <v>5.27</v>
      </c>
      <c r="H1090" s="38" t="s">
        <v>826</v>
      </c>
      <c r="I1090" s="38" t="s">
        <v>878</v>
      </c>
      <c r="J1090" s="38" t="s">
        <v>822</v>
      </c>
      <c r="K1090" s="38" t="s">
        <v>823</v>
      </c>
    </row>
    <row r="1091" spans="1:11">
      <c r="A1091" s="43" t="s">
        <v>2020</v>
      </c>
      <c r="B1091" s="41" t="s">
        <v>608</v>
      </c>
      <c r="C1091" s="41" t="s">
        <v>221</v>
      </c>
      <c r="D1091" s="38" t="s">
        <v>609</v>
      </c>
      <c r="E1091" s="88">
        <v>3.2315</v>
      </c>
      <c r="F1091" s="86">
        <v>10.79</v>
      </c>
      <c r="H1091" s="38" t="s">
        <v>826</v>
      </c>
      <c r="I1091" s="38" t="s">
        <v>878</v>
      </c>
      <c r="J1091" s="38" t="s">
        <v>822</v>
      </c>
      <c r="K1091" s="38" t="s">
        <v>823</v>
      </c>
    </row>
    <row r="1092" spans="1:11">
      <c r="A1092" s="43" t="s">
        <v>2021</v>
      </c>
      <c r="B1092" s="41" t="s">
        <v>608</v>
      </c>
      <c r="C1092" s="41" t="s">
        <v>222</v>
      </c>
      <c r="D1092" s="38" t="s">
        <v>609</v>
      </c>
      <c r="E1092" s="88">
        <v>6.4383999999999997</v>
      </c>
      <c r="F1092" s="86">
        <v>22.19</v>
      </c>
      <c r="H1092" s="38" t="s">
        <v>826</v>
      </c>
      <c r="I1092" s="38" t="s">
        <v>878</v>
      </c>
      <c r="J1092" s="38" t="s">
        <v>822</v>
      </c>
      <c r="K1092" s="38" t="s">
        <v>823</v>
      </c>
    </row>
    <row r="1093" spans="1:11">
      <c r="A1093" s="43" t="s">
        <v>2022</v>
      </c>
      <c r="B1093" s="41" t="s">
        <v>610</v>
      </c>
      <c r="C1093" s="41" t="s">
        <v>218</v>
      </c>
      <c r="D1093" s="38" t="s">
        <v>2023</v>
      </c>
      <c r="E1093" s="88">
        <v>1.1633</v>
      </c>
      <c r="F1093" s="86">
        <v>2.2799999999999998</v>
      </c>
      <c r="H1093" s="38" t="s">
        <v>826</v>
      </c>
      <c r="I1093" s="38" t="s">
        <v>878</v>
      </c>
      <c r="J1093" s="38" t="s">
        <v>822</v>
      </c>
      <c r="K1093" s="38" t="s">
        <v>823</v>
      </c>
    </row>
    <row r="1094" spans="1:11">
      <c r="A1094" s="43" t="s">
        <v>2024</v>
      </c>
      <c r="B1094" s="41" t="s">
        <v>610</v>
      </c>
      <c r="C1094" s="41" t="s">
        <v>220</v>
      </c>
      <c r="D1094" s="38" t="s">
        <v>2023</v>
      </c>
      <c r="E1094" s="88">
        <v>1.5331999999999999</v>
      </c>
      <c r="F1094" s="86">
        <v>5.14</v>
      </c>
      <c r="H1094" s="38" t="s">
        <v>826</v>
      </c>
      <c r="I1094" s="38" t="s">
        <v>878</v>
      </c>
      <c r="J1094" s="38" t="s">
        <v>822</v>
      </c>
      <c r="K1094" s="38" t="s">
        <v>823</v>
      </c>
    </row>
    <row r="1095" spans="1:11">
      <c r="A1095" s="43" t="s">
        <v>2025</v>
      </c>
      <c r="B1095" s="41" t="s">
        <v>610</v>
      </c>
      <c r="C1095" s="41" t="s">
        <v>221</v>
      </c>
      <c r="D1095" s="38" t="s">
        <v>2023</v>
      </c>
      <c r="E1095" s="88">
        <v>2.4102000000000001</v>
      </c>
      <c r="F1095" s="86">
        <v>10.07</v>
      </c>
      <c r="H1095" s="38" t="s">
        <v>826</v>
      </c>
      <c r="I1095" s="38" t="s">
        <v>878</v>
      </c>
      <c r="J1095" s="38" t="s">
        <v>822</v>
      </c>
      <c r="K1095" s="38" t="s">
        <v>823</v>
      </c>
    </row>
    <row r="1096" spans="1:11">
      <c r="A1096" s="43" t="s">
        <v>2026</v>
      </c>
      <c r="B1096" s="41" t="s">
        <v>610</v>
      </c>
      <c r="C1096" s="41" t="s">
        <v>222</v>
      </c>
      <c r="D1096" s="38" t="s">
        <v>2023</v>
      </c>
      <c r="E1096" s="88">
        <v>5.4166999999999996</v>
      </c>
      <c r="F1096" s="86">
        <v>22.04</v>
      </c>
      <c r="H1096" s="38" t="s">
        <v>826</v>
      </c>
      <c r="I1096" s="38" t="s">
        <v>878</v>
      </c>
      <c r="J1096" s="38" t="s">
        <v>822</v>
      </c>
      <c r="K1096" s="38" t="s">
        <v>823</v>
      </c>
    </row>
    <row r="1097" spans="1:11">
      <c r="A1097" s="43" t="s">
        <v>2027</v>
      </c>
      <c r="B1097" s="41" t="s">
        <v>611</v>
      </c>
      <c r="C1097" s="41" t="s">
        <v>218</v>
      </c>
      <c r="D1097" s="38" t="s">
        <v>193</v>
      </c>
      <c r="E1097" s="88">
        <v>0.87660000000000005</v>
      </c>
      <c r="F1097" s="86">
        <v>4.58</v>
      </c>
      <c r="H1097" s="38" t="s">
        <v>826</v>
      </c>
      <c r="I1097" s="38" t="s">
        <v>878</v>
      </c>
      <c r="J1097" s="38" t="s">
        <v>2289</v>
      </c>
      <c r="K1097" s="38" t="s">
        <v>2290</v>
      </c>
    </row>
    <row r="1098" spans="1:11">
      <c r="A1098" s="43" t="s">
        <v>2028</v>
      </c>
      <c r="B1098" s="41" t="s">
        <v>611</v>
      </c>
      <c r="C1098" s="41" t="s">
        <v>220</v>
      </c>
      <c r="D1098" s="38" t="s">
        <v>193</v>
      </c>
      <c r="E1098" s="88">
        <v>1.5407</v>
      </c>
      <c r="F1098" s="86">
        <v>8.23</v>
      </c>
      <c r="H1098" s="38" t="s">
        <v>826</v>
      </c>
      <c r="I1098" s="38" t="s">
        <v>878</v>
      </c>
      <c r="J1098" s="38" t="s">
        <v>2289</v>
      </c>
      <c r="K1098" s="38" t="s">
        <v>2290</v>
      </c>
    </row>
    <row r="1099" spans="1:11">
      <c r="A1099" s="43" t="s">
        <v>2029</v>
      </c>
      <c r="B1099" s="41" t="s">
        <v>611</v>
      </c>
      <c r="C1099" s="41" t="s">
        <v>221</v>
      </c>
      <c r="D1099" s="38" t="s">
        <v>193</v>
      </c>
      <c r="E1099" s="88">
        <v>3.0253999999999999</v>
      </c>
      <c r="F1099" s="86">
        <v>14.95</v>
      </c>
      <c r="H1099" s="38" t="s">
        <v>826</v>
      </c>
      <c r="I1099" s="38" t="s">
        <v>878</v>
      </c>
      <c r="J1099" s="38" t="s">
        <v>2289</v>
      </c>
      <c r="K1099" s="38" t="s">
        <v>2290</v>
      </c>
    </row>
    <row r="1100" spans="1:11">
      <c r="A1100" s="43" t="s">
        <v>2030</v>
      </c>
      <c r="B1100" s="41" t="s">
        <v>611</v>
      </c>
      <c r="C1100" s="41" t="s">
        <v>222</v>
      </c>
      <c r="D1100" s="38" t="s">
        <v>193</v>
      </c>
      <c r="E1100" s="88">
        <v>5.6989999999999998</v>
      </c>
      <c r="F1100" s="86">
        <v>23.08</v>
      </c>
      <c r="H1100" s="38" t="s">
        <v>826</v>
      </c>
      <c r="I1100" s="38" t="s">
        <v>878</v>
      </c>
      <c r="J1100" s="38" t="s">
        <v>2289</v>
      </c>
      <c r="K1100" s="38" t="s">
        <v>2290</v>
      </c>
    </row>
    <row r="1101" spans="1:11">
      <c r="A1101" s="43" t="s">
        <v>2031</v>
      </c>
      <c r="B1101" s="41" t="s">
        <v>612</v>
      </c>
      <c r="C1101" s="41" t="s">
        <v>218</v>
      </c>
      <c r="D1101" s="38" t="s">
        <v>613</v>
      </c>
      <c r="E1101" s="88">
        <v>0.62970000000000004</v>
      </c>
      <c r="F1101" s="86">
        <v>2.82</v>
      </c>
      <c r="H1101" s="38" t="s">
        <v>826</v>
      </c>
      <c r="I1101" s="38" t="s">
        <v>878</v>
      </c>
      <c r="J1101" s="38" t="s">
        <v>2289</v>
      </c>
      <c r="K1101" s="38" t="s">
        <v>2290</v>
      </c>
    </row>
    <row r="1102" spans="1:11">
      <c r="A1102" s="43" t="s">
        <v>2032</v>
      </c>
      <c r="B1102" s="41" t="s">
        <v>612</v>
      </c>
      <c r="C1102" s="41" t="s">
        <v>220</v>
      </c>
      <c r="D1102" s="38" t="s">
        <v>613</v>
      </c>
      <c r="E1102" s="88">
        <v>1.0065</v>
      </c>
      <c r="F1102" s="86">
        <v>4.62</v>
      </c>
      <c r="H1102" s="38" t="s">
        <v>826</v>
      </c>
      <c r="I1102" s="38" t="s">
        <v>878</v>
      </c>
      <c r="J1102" s="38" t="s">
        <v>2289</v>
      </c>
      <c r="K1102" s="38" t="s">
        <v>2290</v>
      </c>
    </row>
    <row r="1103" spans="1:11">
      <c r="A1103" s="43" t="s">
        <v>2033</v>
      </c>
      <c r="B1103" s="41" t="s">
        <v>612</v>
      </c>
      <c r="C1103" s="41" t="s">
        <v>221</v>
      </c>
      <c r="D1103" s="38" t="s">
        <v>613</v>
      </c>
      <c r="E1103" s="88">
        <v>1.7788999999999999</v>
      </c>
      <c r="F1103" s="86">
        <v>8.39</v>
      </c>
      <c r="H1103" s="38" t="s">
        <v>826</v>
      </c>
      <c r="I1103" s="38" t="s">
        <v>878</v>
      </c>
      <c r="J1103" s="38" t="s">
        <v>2289</v>
      </c>
      <c r="K1103" s="38" t="s">
        <v>2290</v>
      </c>
    </row>
    <row r="1104" spans="1:11">
      <c r="A1104" s="43" t="s">
        <v>2034</v>
      </c>
      <c r="B1104" s="41" t="s">
        <v>612</v>
      </c>
      <c r="C1104" s="41" t="s">
        <v>222</v>
      </c>
      <c r="D1104" s="38" t="s">
        <v>613</v>
      </c>
      <c r="E1104" s="88">
        <v>3.1164999999999998</v>
      </c>
      <c r="F1104" s="86">
        <v>14.53</v>
      </c>
      <c r="H1104" s="38" t="s">
        <v>826</v>
      </c>
      <c r="I1104" s="38" t="s">
        <v>878</v>
      </c>
      <c r="J1104" s="38" t="s">
        <v>2289</v>
      </c>
      <c r="K1104" s="38" t="s">
        <v>2290</v>
      </c>
    </row>
    <row r="1105" spans="1:11">
      <c r="A1105" s="43" t="s">
        <v>2035</v>
      </c>
      <c r="B1105" s="41" t="s">
        <v>614</v>
      </c>
      <c r="C1105" s="41" t="s">
        <v>218</v>
      </c>
      <c r="D1105" s="38" t="s">
        <v>194</v>
      </c>
      <c r="E1105" s="88">
        <v>0.67759999999999998</v>
      </c>
      <c r="F1105" s="86">
        <v>3.45</v>
      </c>
      <c r="H1105" s="38" t="s">
        <v>826</v>
      </c>
      <c r="I1105" s="38" t="s">
        <v>878</v>
      </c>
      <c r="J1105" s="38" t="s">
        <v>879</v>
      </c>
      <c r="K1105" s="38" t="s">
        <v>880</v>
      </c>
    </row>
    <row r="1106" spans="1:11">
      <c r="A1106" s="43" t="s">
        <v>2036</v>
      </c>
      <c r="B1106" s="41" t="s">
        <v>614</v>
      </c>
      <c r="C1106" s="41" t="s">
        <v>220</v>
      </c>
      <c r="D1106" s="38" t="s">
        <v>194</v>
      </c>
      <c r="E1106" s="88">
        <v>1.3748</v>
      </c>
      <c r="F1106" s="86">
        <v>6.65</v>
      </c>
      <c r="H1106" s="38" t="s">
        <v>826</v>
      </c>
      <c r="I1106" s="38" t="s">
        <v>878</v>
      </c>
      <c r="J1106" s="38" t="s">
        <v>879</v>
      </c>
      <c r="K1106" s="38" t="s">
        <v>880</v>
      </c>
    </row>
    <row r="1107" spans="1:11">
      <c r="A1107" s="43" t="s">
        <v>2037</v>
      </c>
      <c r="B1107" s="41" t="s">
        <v>614</v>
      </c>
      <c r="C1107" s="41" t="s">
        <v>221</v>
      </c>
      <c r="D1107" s="38" t="s">
        <v>194</v>
      </c>
      <c r="E1107" s="88">
        <v>2.3172000000000001</v>
      </c>
      <c r="F1107" s="86">
        <v>10.64</v>
      </c>
      <c r="H1107" s="38" t="s">
        <v>826</v>
      </c>
      <c r="I1107" s="38" t="s">
        <v>878</v>
      </c>
      <c r="J1107" s="38" t="s">
        <v>879</v>
      </c>
      <c r="K1107" s="38" t="s">
        <v>880</v>
      </c>
    </row>
    <row r="1108" spans="1:11">
      <c r="A1108" s="43" t="s">
        <v>2038</v>
      </c>
      <c r="B1108" s="41" t="s">
        <v>614</v>
      </c>
      <c r="C1108" s="41" t="s">
        <v>222</v>
      </c>
      <c r="D1108" s="38" t="s">
        <v>194</v>
      </c>
      <c r="E1108" s="88">
        <v>3.2690999999999999</v>
      </c>
      <c r="F1108" s="86">
        <v>14.13</v>
      </c>
      <c r="H1108" s="38" t="s">
        <v>826</v>
      </c>
      <c r="I1108" s="38" t="s">
        <v>878</v>
      </c>
      <c r="J1108" s="38" t="s">
        <v>879</v>
      </c>
      <c r="K1108" s="38" t="s">
        <v>880</v>
      </c>
    </row>
    <row r="1109" spans="1:11">
      <c r="A1109" s="43" t="s">
        <v>2039</v>
      </c>
      <c r="B1109" s="41" t="s">
        <v>615</v>
      </c>
      <c r="C1109" s="41" t="s">
        <v>218</v>
      </c>
      <c r="D1109" s="38" t="s">
        <v>616</v>
      </c>
      <c r="E1109" s="88">
        <v>0.56669999999999998</v>
      </c>
      <c r="F1109" s="86">
        <v>2.4300000000000002</v>
      </c>
      <c r="H1109" s="38" t="s">
        <v>826</v>
      </c>
      <c r="I1109" s="38" t="s">
        <v>878</v>
      </c>
      <c r="J1109" s="38" t="s">
        <v>2289</v>
      </c>
      <c r="K1109" s="38" t="s">
        <v>2290</v>
      </c>
    </row>
    <row r="1110" spans="1:11">
      <c r="A1110" s="43" t="s">
        <v>2040</v>
      </c>
      <c r="B1110" s="41" t="s">
        <v>615</v>
      </c>
      <c r="C1110" s="41" t="s">
        <v>220</v>
      </c>
      <c r="D1110" s="38" t="s">
        <v>616</v>
      </c>
      <c r="E1110" s="88">
        <v>0.78700000000000003</v>
      </c>
      <c r="F1110" s="86">
        <v>3.94</v>
      </c>
      <c r="H1110" s="38" t="s">
        <v>826</v>
      </c>
      <c r="I1110" s="38" t="s">
        <v>878</v>
      </c>
      <c r="J1110" s="38" t="s">
        <v>2289</v>
      </c>
      <c r="K1110" s="38" t="s">
        <v>2290</v>
      </c>
    </row>
    <row r="1111" spans="1:11">
      <c r="A1111" s="43" t="s">
        <v>2041</v>
      </c>
      <c r="B1111" s="41" t="s">
        <v>615</v>
      </c>
      <c r="C1111" s="41" t="s">
        <v>221</v>
      </c>
      <c r="D1111" s="38" t="s">
        <v>616</v>
      </c>
      <c r="E1111" s="88">
        <v>1.1812</v>
      </c>
      <c r="F1111" s="86">
        <v>6.52</v>
      </c>
      <c r="H1111" s="38" t="s">
        <v>826</v>
      </c>
      <c r="I1111" s="38" t="s">
        <v>878</v>
      </c>
      <c r="J1111" s="38" t="s">
        <v>2289</v>
      </c>
      <c r="K1111" s="38" t="s">
        <v>2290</v>
      </c>
    </row>
    <row r="1112" spans="1:11">
      <c r="A1112" s="43" t="s">
        <v>2042</v>
      </c>
      <c r="B1112" s="41" t="s">
        <v>615</v>
      </c>
      <c r="C1112" s="41" t="s">
        <v>222</v>
      </c>
      <c r="D1112" s="38" t="s">
        <v>616</v>
      </c>
      <c r="E1112" s="88">
        <v>1.9601</v>
      </c>
      <c r="F1112" s="86">
        <v>10.36</v>
      </c>
      <c r="H1112" s="38" t="s">
        <v>826</v>
      </c>
      <c r="I1112" s="38" t="s">
        <v>878</v>
      </c>
      <c r="J1112" s="38" t="s">
        <v>2289</v>
      </c>
      <c r="K1112" s="38" t="s">
        <v>2290</v>
      </c>
    </row>
    <row r="1113" spans="1:11">
      <c r="A1113" s="43" t="s">
        <v>2043</v>
      </c>
      <c r="B1113" s="41" t="s">
        <v>617</v>
      </c>
      <c r="C1113" s="41" t="s">
        <v>218</v>
      </c>
      <c r="D1113" s="38" t="s">
        <v>195</v>
      </c>
      <c r="E1113" s="88">
        <v>0.64549999999999996</v>
      </c>
      <c r="F1113" s="86">
        <v>3.58</v>
      </c>
      <c r="H1113" s="38" t="s">
        <v>826</v>
      </c>
      <c r="I1113" s="38" t="s">
        <v>878</v>
      </c>
      <c r="J1113" s="38" t="s">
        <v>2289</v>
      </c>
      <c r="K1113" s="38" t="s">
        <v>2290</v>
      </c>
    </row>
    <row r="1114" spans="1:11">
      <c r="A1114" s="43" t="s">
        <v>2044</v>
      </c>
      <c r="B1114" s="41" t="s">
        <v>617</v>
      </c>
      <c r="C1114" s="41" t="s">
        <v>220</v>
      </c>
      <c r="D1114" s="38" t="s">
        <v>195</v>
      </c>
      <c r="E1114" s="88">
        <v>0.9456</v>
      </c>
      <c r="F1114" s="86">
        <v>5.28</v>
      </c>
      <c r="H1114" s="38" t="s">
        <v>826</v>
      </c>
      <c r="I1114" s="38" t="s">
        <v>878</v>
      </c>
      <c r="J1114" s="38" t="s">
        <v>2289</v>
      </c>
      <c r="K1114" s="38" t="s">
        <v>2290</v>
      </c>
    </row>
    <row r="1115" spans="1:11">
      <c r="A1115" s="43" t="s">
        <v>2045</v>
      </c>
      <c r="B1115" s="41" t="s">
        <v>617</v>
      </c>
      <c r="C1115" s="41" t="s">
        <v>221</v>
      </c>
      <c r="D1115" s="38" t="s">
        <v>195</v>
      </c>
      <c r="E1115" s="88">
        <v>1.7675000000000001</v>
      </c>
      <c r="F1115" s="86">
        <v>10.79</v>
      </c>
      <c r="H1115" s="38" t="s">
        <v>826</v>
      </c>
      <c r="I1115" s="38" t="s">
        <v>878</v>
      </c>
      <c r="J1115" s="38" t="s">
        <v>2289</v>
      </c>
      <c r="K1115" s="38" t="s">
        <v>2290</v>
      </c>
    </row>
    <row r="1116" spans="1:11">
      <c r="A1116" s="43" t="s">
        <v>2046</v>
      </c>
      <c r="B1116" s="41" t="s">
        <v>617</v>
      </c>
      <c r="C1116" s="41" t="s">
        <v>222</v>
      </c>
      <c r="D1116" s="38" t="s">
        <v>195</v>
      </c>
      <c r="E1116" s="88">
        <v>4.6847000000000003</v>
      </c>
      <c r="F1116" s="86">
        <v>22.96</v>
      </c>
      <c r="H1116" s="38" t="s">
        <v>826</v>
      </c>
      <c r="I1116" s="38" t="s">
        <v>878</v>
      </c>
      <c r="J1116" s="38" t="s">
        <v>2289</v>
      </c>
      <c r="K1116" s="38" t="s">
        <v>2290</v>
      </c>
    </row>
    <row r="1117" spans="1:11">
      <c r="A1117" s="43" t="s">
        <v>2047</v>
      </c>
      <c r="B1117" s="41" t="s">
        <v>618</v>
      </c>
      <c r="C1117" s="41" t="s">
        <v>218</v>
      </c>
      <c r="D1117" s="38" t="s">
        <v>196</v>
      </c>
      <c r="E1117" s="88">
        <v>0.5444</v>
      </c>
      <c r="F1117" s="86">
        <v>3.01</v>
      </c>
      <c r="H1117" s="38" t="s">
        <v>826</v>
      </c>
      <c r="I1117" s="38" t="s">
        <v>878</v>
      </c>
      <c r="J1117" s="38" t="s">
        <v>833</v>
      </c>
      <c r="K1117" s="38" t="s">
        <v>834</v>
      </c>
    </row>
    <row r="1118" spans="1:11">
      <c r="A1118" s="43" t="s">
        <v>2048</v>
      </c>
      <c r="B1118" s="41" t="s">
        <v>618</v>
      </c>
      <c r="C1118" s="41" t="s">
        <v>220</v>
      </c>
      <c r="D1118" s="38" t="s">
        <v>196</v>
      </c>
      <c r="E1118" s="88">
        <v>0.76149999999999995</v>
      </c>
      <c r="F1118" s="86">
        <v>3.69</v>
      </c>
      <c r="H1118" s="38" t="s">
        <v>826</v>
      </c>
      <c r="I1118" s="38" t="s">
        <v>878</v>
      </c>
      <c r="J1118" s="38" t="s">
        <v>833</v>
      </c>
      <c r="K1118" s="38" t="s">
        <v>834</v>
      </c>
    </row>
    <row r="1119" spans="1:11">
      <c r="A1119" s="43" t="s">
        <v>2049</v>
      </c>
      <c r="B1119" s="41" t="s">
        <v>618</v>
      </c>
      <c r="C1119" s="41" t="s">
        <v>221</v>
      </c>
      <c r="D1119" s="38" t="s">
        <v>196</v>
      </c>
      <c r="E1119" s="88">
        <v>1.1432</v>
      </c>
      <c r="F1119" s="86">
        <v>5.22</v>
      </c>
      <c r="H1119" s="38" t="s">
        <v>826</v>
      </c>
      <c r="I1119" s="38" t="s">
        <v>878</v>
      </c>
      <c r="J1119" s="38" t="s">
        <v>833</v>
      </c>
      <c r="K1119" s="38" t="s">
        <v>834</v>
      </c>
    </row>
    <row r="1120" spans="1:11">
      <c r="A1120" s="43" t="s">
        <v>2050</v>
      </c>
      <c r="B1120" s="41" t="s">
        <v>618</v>
      </c>
      <c r="C1120" s="41" t="s">
        <v>222</v>
      </c>
      <c r="D1120" s="38" t="s">
        <v>196</v>
      </c>
      <c r="E1120" s="88">
        <v>2.1206999999999998</v>
      </c>
      <c r="F1120" s="86">
        <v>10.64</v>
      </c>
      <c r="H1120" s="38" t="s">
        <v>826</v>
      </c>
      <c r="I1120" s="38" t="s">
        <v>878</v>
      </c>
      <c r="J1120" s="38" t="s">
        <v>833</v>
      </c>
      <c r="K1120" s="38" t="s">
        <v>834</v>
      </c>
    </row>
    <row r="1121" spans="1:11">
      <c r="A1121" s="43" t="s">
        <v>2051</v>
      </c>
      <c r="B1121" s="41" t="s">
        <v>619</v>
      </c>
      <c r="C1121" s="41" t="s">
        <v>218</v>
      </c>
      <c r="D1121" s="38" t="s">
        <v>620</v>
      </c>
      <c r="E1121" s="88">
        <v>1.1628000000000001</v>
      </c>
      <c r="F1121" s="86">
        <v>4.42</v>
      </c>
      <c r="H1121" s="38" t="s">
        <v>873</v>
      </c>
      <c r="I1121" s="38" t="s">
        <v>881</v>
      </c>
      <c r="J1121" s="38" t="s">
        <v>822</v>
      </c>
      <c r="K1121" s="38" t="s">
        <v>823</v>
      </c>
    </row>
    <row r="1122" spans="1:11">
      <c r="A1122" s="43" t="s">
        <v>2052</v>
      </c>
      <c r="B1122" s="41" t="s">
        <v>619</v>
      </c>
      <c r="C1122" s="41" t="s">
        <v>220</v>
      </c>
      <c r="D1122" s="38" t="s">
        <v>620</v>
      </c>
      <c r="E1122" s="88">
        <v>1.7782</v>
      </c>
      <c r="F1122" s="86">
        <v>7.51</v>
      </c>
      <c r="H1122" s="38" t="s">
        <v>873</v>
      </c>
      <c r="I1122" s="38" t="s">
        <v>881</v>
      </c>
      <c r="J1122" s="38" t="s">
        <v>822</v>
      </c>
      <c r="K1122" s="38" t="s">
        <v>823</v>
      </c>
    </row>
    <row r="1123" spans="1:11">
      <c r="A1123" s="43" t="s">
        <v>2053</v>
      </c>
      <c r="B1123" s="41" t="s">
        <v>619</v>
      </c>
      <c r="C1123" s="41" t="s">
        <v>221</v>
      </c>
      <c r="D1123" s="38" t="s">
        <v>620</v>
      </c>
      <c r="E1123" s="88">
        <v>2.6667999999999998</v>
      </c>
      <c r="F1123" s="86">
        <v>11.72</v>
      </c>
      <c r="H1123" s="38" t="s">
        <v>873</v>
      </c>
      <c r="I1123" s="38" t="s">
        <v>881</v>
      </c>
      <c r="J1123" s="38" t="s">
        <v>822</v>
      </c>
      <c r="K1123" s="38" t="s">
        <v>823</v>
      </c>
    </row>
    <row r="1124" spans="1:11">
      <c r="A1124" s="43" t="s">
        <v>2054</v>
      </c>
      <c r="B1124" s="41" t="s">
        <v>619</v>
      </c>
      <c r="C1124" s="41" t="s">
        <v>222</v>
      </c>
      <c r="D1124" s="38" t="s">
        <v>620</v>
      </c>
      <c r="E1124" s="88">
        <v>4.3146000000000004</v>
      </c>
      <c r="F1124" s="86">
        <v>16.54</v>
      </c>
      <c r="H1124" s="38" t="s">
        <v>873</v>
      </c>
      <c r="I1124" s="38" t="s">
        <v>881</v>
      </c>
      <c r="J1124" s="38" t="s">
        <v>822</v>
      </c>
      <c r="K1124" s="38" t="s">
        <v>823</v>
      </c>
    </row>
    <row r="1125" spans="1:11">
      <c r="A1125" s="43" t="s">
        <v>2055</v>
      </c>
      <c r="B1125" s="41" t="s">
        <v>621</v>
      </c>
      <c r="C1125" s="41" t="s">
        <v>218</v>
      </c>
      <c r="D1125" s="38" t="s">
        <v>622</v>
      </c>
      <c r="E1125" s="88">
        <v>1.0021</v>
      </c>
      <c r="F1125" s="86">
        <v>4.26</v>
      </c>
      <c r="H1125" s="38" t="s">
        <v>873</v>
      </c>
      <c r="I1125" s="38" t="s">
        <v>881</v>
      </c>
      <c r="J1125" s="38" t="s">
        <v>822</v>
      </c>
      <c r="K1125" s="38" t="s">
        <v>823</v>
      </c>
    </row>
    <row r="1126" spans="1:11">
      <c r="A1126" s="43" t="s">
        <v>2056</v>
      </c>
      <c r="B1126" s="41" t="s">
        <v>621</v>
      </c>
      <c r="C1126" s="41" t="s">
        <v>220</v>
      </c>
      <c r="D1126" s="38" t="s">
        <v>622</v>
      </c>
      <c r="E1126" s="88">
        <v>1.4661</v>
      </c>
      <c r="F1126" s="86">
        <v>6.44</v>
      </c>
      <c r="H1126" s="38" t="s">
        <v>873</v>
      </c>
      <c r="I1126" s="38" t="s">
        <v>881</v>
      </c>
      <c r="J1126" s="38" t="s">
        <v>822</v>
      </c>
      <c r="K1126" s="38" t="s">
        <v>823</v>
      </c>
    </row>
    <row r="1127" spans="1:11">
      <c r="A1127" s="43" t="s">
        <v>2057</v>
      </c>
      <c r="B1127" s="41" t="s">
        <v>621</v>
      </c>
      <c r="C1127" s="41" t="s">
        <v>221</v>
      </c>
      <c r="D1127" s="38" t="s">
        <v>622</v>
      </c>
      <c r="E1127" s="88">
        <v>2.2732000000000001</v>
      </c>
      <c r="F1127" s="86">
        <v>10.38</v>
      </c>
      <c r="H1127" s="38" t="s">
        <v>873</v>
      </c>
      <c r="I1127" s="38" t="s">
        <v>881</v>
      </c>
      <c r="J1127" s="38" t="s">
        <v>822</v>
      </c>
      <c r="K1127" s="38" t="s">
        <v>823</v>
      </c>
    </row>
    <row r="1128" spans="1:11">
      <c r="A1128" s="43" t="s">
        <v>2058</v>
      </c>
      <c r="B1128" s="41" t="s">
        <v>621</v>
      </c>
      <c r="C1128" s="41" t="s">
        <v>222</v>
      </c>
      <c r="D1128" s="38" t="s">
        <v>622</v>
      </c>
      <c r="E1128" s="88">
        <v>4.2473999999999998</v>
      </c>
      <c r="F1128" s="86">
        <v>17.43</v>
      </c>
      <c r="H1128" s="38" t="s">
        <v>873</v>
      </c>
      <c r="I1128" s="38" t="s">
        <v>881</v>
      </c>
      <c r="J1128" s="38" t="s">
        <v>822</v>
      </c>
      <c r="K1128" s="38" t="s">
        <v>823</v>
      </c>
    </row>
    <row r="1129" spans="1:11">
      <c r="A1129" s="43" t="s">
        <v>2059</v>
      </c>
      <c r="B1129" s="41" t="s">
        <v>623</v>
      </c>
      <c r="C1129" s="41" t="s">
        <v>218</v>
      </c>
      <c r="D1129" s="38" t="s">
        <v>624</v>
      </c>
      <c r="E1129" s="88">
        <v>0.57940000000000003</v>
      </c>
      <c r="F1129" s="86">
        <v>3.02</v>
      </c>
      <c r="H1129" s="38" t="s">
        <v>873</v>
      </c>
      <c r="I1129" s="38" t="s">
        <v>881</v>
      </c>
      <c r="J1129" s="38" t="s">
        <v>824</v>
      </c>
      <c r="K1129" s="38" t="s">
        <v>825</v>
      </c>
    </row>
    <row r="1130" spans="1:11">
      <c r="A1130" s="43" t="s">
        <v>2060</v>
      </c>
      <c r="B1130" s="41" t="s">
        <v>623</v>
      </c>
      <c r="C1130" s="41" t="s">
        <v>220</v>
      </c>
      <c r="D1130" s="38" t="s">
        <v>624</v>
      </c>
      <c r="E1130" s="88">
        <v>0.80010000000000003</v>
      </c>
      <c r="F1130" s="86">
        <v>4.2300000000000004</v>
      </c>
      <c r="H1130" s="38" t="s">
        <v>873</v>
      </c>
      <c r="I1130" s="38" t="s">
        <v>881</v>
      </c>
      <c r="J1130" s="38" t="s">
        <v>824</v>
      </c>
      <c r="K1130" s="38" t="s">
        <v>825</v>
      </c>
    </row>
    <row r="1131" spans="1:11">
      <c r="A1131" s="43" t="s">
        <v>2061</v>
      </c>
      <c r="B1131" s="41" t="s">
        <v>623</v>
      </c>
      <c r="C1131" s="41" t="s">
        <v>221</v>
      </c>
      <c r="D1131" s="38" t="s">
        <v>624</v>
      </c>
      <c r="E1131" s="88">
        <v>1.2333000000000001</v>
      </c>
      <c r="F1131" s="86">
        <v>6.46</v>
      </c>
      <c r="H1131" s="38" t="s">
        <v>873</v>
      </c>
      <c r="I1131" s="38" t="s">
        <v>881</v>
      </c>
      <c r="J1131" s="38" t="s">
        <v>824</v>
      </c>
      <c r="K1131" s="38" t="s">
        <v>825</v>
      </c>
    </row>
    <row r="1132" spans="1:11">
      <c r="A1132" s="43" t="s">
        <v>2062</v>
      </c>
      <c r="B1132" s="41" t="s">
        <v>623</v>
      </c>
      <c r="C1132" s="41" t="s">
        <v>222</v>
      </c>
      <c r="D1132" s="38" t="s">
        <v>624</v>
      </c>
      <c r="E1132" s="88">
        <v>2.2393000000000001</v>
      </c>
      <c r="F1132" s="86">
        <v>9.92</v>
      </c>
      <c r="H1132" s="38" t="s">
        <v>873</v>
      </c>
      <c r="I1132" s="38" t="s">
        <v>881</v>
      </c>
      <c r="J1132" s="38" t="s">
        <v>824</v>
      </c>
      <c r="K1132" s="38" t="s">
        <v>825</v>
      </c>
    </row>
    <row r="1133" spans="1:11">
      <c r="A1133" s="43" t="s">
        <v>2063</v>
      </c>
      <c r="B1133" s="41" t="s">
        <v>625</v>
      </c>
      <c r="C1133" s="41" t="s">
        <v>218</v>
      </c>
      <c r="D1133" s="38" t="s">
        <v>197</v>
      </c>
      <c r="E1133" s="88">
        <v>0.53159999999999996</v>
      </c>
      <c r="F1133" s="86">
        <v>3.17</v>
      </c>
      <c r="H1133" s="38" t="s">
        <v>873</v>
      </c>
      <c r="I1133" s="38" t="s">
        <v>881</v>
      </c>
      <c r="J1133" s="38" t="s">
        <v>824</v>
      </c>
      <c r="K1133" s="38" t="s">
        <v>825</v>
      </c>
    </row>
    <row r="1134" spans="1:11">
      <c r="A1134" s="43" t="s">
        <v>2064</v>
      </c>
      <c r="B1134" s="41" t="s">
        <v>625</v>
      </c>
      <c r="C1134" s="41" t="s">
        <v>220</v>
      </c>
      <c r="D1134" s="38" t="s">
        <v>197</v>
      </c>
      <c r="E1134" s="88">
        <v>0.76270000000000004</v>
      </c>
      <c r="F1134" s="86">
        <v>4.46</v>
      </c>
      <c r="H1134" s="38" t="s">
        <v>873</v>
      </c>
      <c r="I1134" s="38" t="s">
        <v>881</v>
      </c>
      <c r="J1134" s="38" t="s">
        <v>824</v>
      </c>
      <c r="K1134" s="38" t="s">
        <v>825</v>
      </c>
    </row>
    <row r="1135" spans="1:11">
      <c r="A1135" s="43" t="s">
        <v>2065</v>
      </c>
      <c r="B1135" s="41" t="s">
        <v>625</v>
      </c>
      <c r="C1135" s="41" t="s">
        <v>221</v>
      </c>
      <c r="D1135" s="38" t="s">
        <v>197</v>
      </c>
      <c r="E1135" s="88">
        <v>1.2722</v>
      </c>
      <c r="F1135" s="86">
        <v>7.15</v>
      </c>
      <c r="H1135" s="38" t="s">
        <v>873</v>
      </c>
      <c r="I1135" s="38" t="s">
        <v>881</v>
      </c>
      <c r="J1135" s="38" t="s">
        <v>824</v>
      </c>
      <c r="K1135" s="38" t="s">
        <v>825</v>
      </c>
    </row>
    <row r="1136" spans="1:11">
      <c r="A1136" s="43" t="s">
        <v>2066</v>
      </c>
      <c r="B1136" s="41" t="s">
        <v>625</v>
      </c>
      <c r="C1136" s="41" t="s">
        <v>222</v>
      </c>
      <c r="D1136" s="38" t="s">
        <v>197</v>
      </c>
      <c r="E1136" s="88">
        <v>2.2652999999999999</v>
      </c>
      <c r="F1136" s="86">
        <v>11.36</v>
      </c>
      <c r="H1136" s="38" t="s">
        <v>873</v>
      </c>
      <c r="I1136" s="38" t="s">
        <v>881</v>
      </c>
      <c r="J1136" s="38" t="s">
        <v>824</v>
      </c>
      <c r="K1136" s="38" t="s">
        <v>825</v>
      </c>
    </row>
    <row r="1137" spans="1:11">
      <c r="A1137" s="43" t="s">
        <v>2067</v>
      </c>
      <c r="B1137" s="41" t="s">
        <v>626</v>
      </c>
      <c r="C1137" s="41" t="s">
        <v>218</v>
      </c>
      <c r="D1137" s="38" t="s">
        <v>627</v>
      </c>
      <c r="E1137" s="88">
        <v>0.37780000000000002</v>
      </c>
      <c r="F1137" s="86">
        <v>2.14</v>
      </c>
      <c r="H1137" s="38" t="s">
        <v>873</v>
      </c>
      <c r="I1137" s="38" t="s">
        <v>881</v>
      </c>
      <c r="J1137" s="38" t="s">
        <v>824</v>
      </c>
      <c r="K1137" s="38" t="s">
        <v>825</v>
      </c>
    </row>
    <row r="1138" spans="1:11">
      <c r="A1138" s="43" t="s">
        <v>2068</v>
      </c>
      <c r="B1138" s="41" t="s">
        <v>626</v>
      </c>
      <c r="C1138" s="41" t="s">
        <v>220</v>
      </c>
      <c r="D1138" s="38" t="s">
        <v>627</v>
      </c>
      <c r="E1138" s="88">
        <v>0.56410000000000005</v>
      </c>
      <c r="F1138" s="86">
        <v>2.88</v>
      </c>
      <c r="H1138" s="38" t="s">
        <v>873</v>
      </c>
      <c r="I1138" s="38" t="s">
        <v>881</v>
      </c>
      <c r="J1138" s="38" t="s">
        <v>824</v>
      </c>
      <c r="K1138" s="38" t="s">
        <v>825</v>
      </c>
    </row>
    <row r="1139" spans="1:11">
      <c r="A1139" s="43" t="s">
        <v>2069</v>
      </c>
      <c r="B1139" s="41" t="s">
        <v>626</v>
      </c>
      <c r="C1139" s="41" t="s">
        <v>221</v>
      </c>
      <c r="D1139" s="38" t="s">
        <v>627</v>
      </c>
      <c r="E1139" s="88">
        <v>0.7661</v>
      </c>
      <c r="F1139" s="86">
        <v>3.91</v>
      </c>
      <c r="H1139" s="38" t="s">
        <v>873</v>
      </c>
      <c r="I1139" s="38" t="s">
        <v>881</v>
      </c>
      <c r="J1139" s="38" t="s">
        <v>824</v>
      </c>
      <c r="K1139" s="38" t="s">
        <v>825</v>
      </c>
    </row>
    <row r="1140" spans="1:11">
      <c r="A1140" s="43" t="s">
        <v>2070</v>
      </c>
      <c r="B1140" s="41" t="s">
        <v>626</v>
      </c>
      <c r="C1140" s="41" t="s">
        <v>222</v>
      </c>
      <c r="D1140" s="38" t="s">
        <v>627</v>
      </c>
      <c r="E1140" s="88">
        <v>1.1343000000000001</v>
      </c>
      <c r="F1140" s="86">
        <v>6.13</v>
      </c>
      <c r="H1140" s="38" t="s">
        <v>873</v>
      </c>
      <c r="I1140" s="38" t="s">
        <v>881</v>
      </c>
      <c r="J1140" s="38" t="s">
        <v>824</v>
      </c>
      <c r="K1140" s="38" t="s">
        <v>825</v>
      </c>
    </row>
    <row r="1141" spans="1:11">
      <c r="A1141" s="43" t="s">
        <v>2071</v>
      </c>
      <c r="B1141" s="41" t="s">
        <v>628</v>
      </c>
      <c r="C1141" s="41" t="s">
        <v>218</v>
      </c>
      <c r="D1141" s="38" t="s">
        <v>198</v>
      </c>
      <c r="E1141" s="88">
        <v>0.34939999999999999</v>
      </c>
      <c r="F1141" s="86">
        <v>2</v>
      </c>
      <c r="H1141" s="38" t="s">
        <v>873</v>
      </c>
      <c r="I1141" s="38" t="s">
        <v>881</v>
      </c>
      <c r="J1141" s="38" t="s">
        <v>824</v>
      </c>
      <c r="K1141" s="38" t="s">
        <v>825</v>
      </c>
    </row>
    <row r="1142" spans="1:11">
      <c r="A1142" s="43" t="s">
        <v>2072</v>
      </c>
      <c r="B1142" s="41" t="s">
        <v>628</v>
      </c>
      <c r="C1142" s="41" t="s">
        <v>220</v>
      </c>
      <c r="D1142" s="38" t="s">
        <v>198</v>
      </c>
      <c r="E1142" s="88">
        <v>0.52180000000000004</v>
      </c>
      <c r="F1142" s="86">
        <v>2.9</v>
      </c>
      <c r="H1142" s="38" t="s">
        <v>873</v>
      </c>
      <c r="I1142" s="38" t="s">
        <v>881</v>
      </c>
      <c r="J1142" s="38" t="s">
        <v>824</v>
      </c>
      <c r="K1142" s="38" t="s">
        <v>825</v>
      </c>
    </row>
    <row r="1143" spans="1:11">
      <c r="A1143" s="43" t="s">
        <v>2073</v>
      </c>
      <c r="B1143" s="41" t="s">
        <v>628</v>
      </c>
      <c r="C1143" s="41" t="s">
        <v>221</v>
      </c>
      <c r="D1143" s="38" t="s">
        <v>198</v>
      </c>
      <c r="E1143" s="88">
        <v>0.81210000000000004</v>
      </c>
      <c r="F1143" s="86">
        <v>4.62</v>
      </c>
      <c r="H1143" s="38" t="s">
        <v>873</v>
      </c>
      <c r="I1143" s="38" t="s">
        <v>881</v>
      </c>
      <c r="J1143" s="38" t="s">
        <v>824</v>
      </c>
      <c r="K1143" s="38" t="s">
        <v>825</v>
      </c>
    </row>
    <row r="1144" spans="1:11">
      <c r="A1144" s="43" t="s">
        <v>2074</v>
      </c>
      <c r="B1144" s="41" t="s">
        <v>628</v>
      </c>
      <c r="C1144" s="41" t="s">
        <v>222</v>
      </c>
      <c r="D1144" s="38" t="s">
        <v>198</v>
      </c>
      <c r="E1144" s="88">
        <v>1.6036999999999999</v>
      </c>
      <c r="F1144" s="86">
        <v>9.2899999999999991</v>
      </c>
      <c r="H1144" s="38" t="s">
        <v>873</v>
      </c>
      <c r="I1144" s="38" t="s">
        <v>881</v>
      </c>
      <c r="J1144" s="38" t="s">
        <v>824</v>
      </c>
      <c r="K1144" s="38" t="s">
        <v>825</v>
      </c>
    </row>
    <row r="1145" spans="1:11">
      <c r="A1145" s="43" t="s">
        <v>2075</v>
      </c>
      <c r="B1145" s="41" t="s">
        <v>629</v>
      </c>
      <c r="C1145" s="41" t="s">
        <v>218</v>
      </c>
      <c r="D1145" s="38" t="s">
        <v>630</v>
      </c>
      <c r="E1145" s="88">
        <v>0.46129999999999999</v>
      </c>
      <c r="F1145" s="86">
        <v>2.99</v>
      </c>
      <c r="H1145" s="38" t="s">
        <v>873</v>
      </c>
      <c r="I1145" s="38" t="s">
        <v>881</v>
      </c>
      <c r="J1145" s="38" t="s">
        <v>824</v>
      </c>
      <c r="K1145" s="38" t="s">
        <v>825</v>
      </c>
    </row>
    <row r="1146" spans="1:11">
      <c r="A1146" s="43" t="s">
        <v>2076</v>
      </c>
      <c r="B1146" s="41" t="s">
        <v>629</v>
      </c>
      <c r="C1146" s="41" t="s">
        <v>220</v>
      </c>
      <c r="D1146" s="38" t="s">
        <v>630</v>
      </c>
      <c r="E1146" s="88">
        <v>0.68269999999999997</v>
      </c>
      <c r="F1146" s="86">
        <v>4.26</v>
      </c>
      <c r="H1146" s="38" t="s">
        <v>873</v>
      </c>
      <c r="I1146" s="38" t="s">
        <v>881</v>
      </c>
      <c r="J1146" s="38" t="s">
        <v>824</v>
      </c>
      <c r="K1146" s="38" t="s">
        <v>825</v>
      </c>
    </row>
    <row r="1147" spans="1:11">
      <c r="A1147" s="43" t="s">
        <v>2077</v>
      </c>
      <c r="B1147" s="41" t="s">
        <v>629</v>
      </c>
      <c r="C1147" s="41" t="s">
        <v>221</v>
      </c>
      <c r="D1147" s="38" t="s">
        <v>630</v>
      </c>
      <c r="E1147" s="88">
        <v>1.1234999999999999</v>
      </c>
      <c r="F1147" s="86">
        <v>6.65</v>
      </c>
      <c r="H1147" s="38" t="s">
        <v>873</v>
      </c>
      <c r="I1147" s="38" t="s">
        <v>881</v>
      </c>
      <c r="J1147" s="38" t="s">
        <v>824</v>
      </c>
      <c r="K1147" s="38" t="s">
        <v>825</v>
      </c>
    </row>
    <row r="1148" spans="1:11">
      <c r="A1148" s="43" t="s">
        <v>2078</v>
      </c>
      <c r="B1148" s="41" t="s">
        <v>629</v>
      </c>
      <c r="C1148" s="41" t="s">
        <v>222</v>
      </c>
      <c r="D1148" s="38" t="s">
        <v>630</v>
      </c>
      <c r="E1148" s="88">
        <v>2.101</v>
      </c>
      <c r="F1148" s="86">
        <v>11.79</v>
      </c>
      <c r="H1148" s="38" t="s">
        <v>873</v>
      </c>
      <c r="I1148" s="38" t="s">
        <v>881</v>
      </c>
      <c r="J1148" s="38" t="s">
        <v>824</v>
      </c>
      <c r="K1148" s="38" t="s">
        <v>825</v>
      </c>
    </row>
    <row r="1149" spans="1:11">
      <c r="A1149" s="43" t="s">
        <v>2079</v>
      </c>
      <c r="B1149" s="41" t="s">
        <v>631</v>
      </c>
      <c r="C1149" s="41" t="s">
        <v>218</v>
      </c>
      <c r="D1149" s="38" t="s">
        <v>632</v>
      </c>
      <c r="E1149" s="88">
        <v>0.73909999999999998</v>
      </c>
      <c r="F1149" s="86">
        <v>5.3</v>
      </c>
      <c r="H1149" s="38" t="s">
        <v>870</v>
      </c>
      <c r="I1149" s="38" t="s">
        <v>882</v>
      </c>
      <c r="J1149" s="38" t="s">
        <v>822</v>
      </c>
      <c r="K1149" s="38" t="s">
        <v>823</v>
      </c>
    </row>
    <row r="1150" spans="1:11">
      <c r="A1150" s="43" t="s">
        <v>2080</v>
      </c>
      <c r="B1150" s="41" t="s">
        <v>631</v>
      </c>
      <c r="C1150" s="41" t="s">
        <v>220</v>
      </c>
      <c r="D1150" s="38" t="s">
        <v>632</v>
      </c>
      <c r="E1150" s="88">
        <v>1.2984</v>
      </c>
      <c r="F1150" s="86">
        <v>11.19</v>
      </c>
      <c r="H1150" s="38" t="s">
        <v>870</v>
      </c>
      <c r="I1150" s="38" t="s">
        <v>882</v>
      </c>
      <c r="J1150" s="38" t="s">
        <v>822</v>
      </c>
      <c r="K1150" s="38" t="s">
        <v>823</v>
      </c>
    </row>
    <row r="1151" spans="1:11">
      <c r="A1151" s="43" t="s">
        <v>2081</v>
      </c>
      <c r="B1151" s="41" t="s">
        <v>631</v>
      </c>
      <c r="C1151" s="41" t="s">
        <v>221</v>
      </c>
      <c r="D1151" s="38" t="s">
        <v>632</v>
      </c>
      <c r="E1151" s="88">
        <v>2.5621999999999998</v>
      </c>
      <c r="F1151" s="86">
        <v>20.55</v>
      </c>
      <c r="H1151" s="38" t="s">
        <v>870</v>
      </c>
      <c r="I1151" s="38" t="s">
        <v>882</v>
      </c>
      <c r="J1151" s="38" t="s">
        <v>822</v>
      </c>
      <c r="K1151" s="38" t="s">
        <v>823</v>
      </c>
    </row>
    <row r="1152" spans="1:11">
      <c r="A1152" s="43" t="s">
        <v>2082</v>
      </c>
      <c r="B1152" s="41" t="s">
        <v>631</v>
      </c>
      <c r="C1152" s="41" t="s">
        <v>222</v>
      </c>
      <c r="D1152" s="38" t="s">
        <v>632</v>
      </c>
      <c r="E1152" s="88">
        <v>5.7415000000000003</v>
      </c>
      <c r="F1152" s="86">
        <v>44.91</v>
      </c>
      <c r="H1152" s="38" t="s">
        <v>870</v>
      </c>
      <c r="I1152" s="38" t="s">
        <v>882</v>
      </c>
      <c r="J1152" s="38" t="s">
        <v>822</v>
      </c>
      <c r="K1152" s="38" t="s">
        <v>823</v>
      </c>
    </row>
    <row r="1153" spans="1:11">
      <c r="A1153" s="43" t="s">
        <v>2083</v>
      </c>
      <c r="B1153" s="41" t="s">
        <v>633</v>
      </c>
      <c r="C1153" s="41" t="s">
        <v>218</v>
      </c>
      <c r="D1153" s="38" t="s">
        <v>737</v>
      </c>
      <c r="E1153" s="88">
        <v>0.50760000000000005</v>
      </c>
      <c r="F1153" s="86">
        <v>7.42</v>
      </c>
      <c r="H1153" s="38" t="s">
        <v>870</v>
      </c>
      <c r="I1153" s="38" t="s">
        <v>882</v>
      </c>
      <c r="J1153" s="38" t="s">
        <v>883</v>
      </c>
      <c r="K1153" s="38" t="s">
        <v>884</v>
      </c>
    </row>
    <row r="1154" spans="1:11">
      <c r="A1154" s="43" t="s">
        <v>2084</v>
      </c>
      <c r="B1154" s="41" t="s">
        <v>633</v>
      </c>
      <c r="C1154" s="41" t="s">
        <v>220</v>
      </c>
      <c r="D1154" s="38" t="s">
        <v>737</v>
      </c>
      <c r="E1154" s="88">
        <v>0.65010000000000001</v>
      </c>
      <c r="F1154" s="86">
        <v>9.84</v>
      </c>
      <c r="H1154" s="38" t="s">
        <v>870</v>
      </c>
      <c r="I1154" s="38" t="s">
        <v>882</v>
      </c>
      <c r="J1154" s="38" t="s">
        <v>883</v>
      </c>
      <c r="K1154" s="38" t="s">
        <v>884</v>
      </c>
    </row>
    <row r="1155" spans="1:11">
      <c r="A1155" s="43" t="s">
        <v>2085</v>
      </c>
      <c r="B1155" s="41" t="s">
        <v>633</v>
      </c>
      <c r="C1155" s="41" t="s">
        <v>221</v>
      </c>
      <c r="D1155" s="38" t="s">
        <v>737</v>
      </c>
      <c r="E1155" s="88">
        <v>0.98499999999999999</v>
      </c>
      <c r="F1155" s="86">
        <v>13.5</v>
      </c>
      <c r="H1155" s="38" t="s">
        <v>870</v>
      </c>
      <c r="I1155" s="38" t="s">
        <v>882</v>
      </c>
      <c r="J1155" s="38" t="s">
        <v>883</v>
      </c>
      <c r="K1155" s="38" t="s">
        <v>884</v>
      </c>
    </row>
    <row r="1156" spans="1:11">
      <c r="A1156" s="43" t="s">
        <v>2086</v>
      </c>
      <c r="B1156" s="41" t="s">
        <v>633</v>
      </c>
      <c r="C1156" s="41" t="s">
        <v>222</v>
      </c>
      <c r="D1156" s="38" t="s">
        <v>737</v>
      </c>
      <c r="E1156" s="88">
        <v>2.2296999999999998</v>
      </c>
      <c r="F1156" s="86">
        <v>27.59</v>
      </c>
      <c r="H1156" s="38" t="s">
        <v>870</v>
      </c>
      <c r="I1156" s="38" t="s">
        <v>882</v>
      </c>
      <c r="J1156" s="38" t="s">
        <v>883</v>
      </c>
      <c r="K1156" s="38" t="s">
        <v>884</v>
      </c>
    </row>
    <row r="1157" spans="1:11">
      <c r="A1157" s="43" t="s">
        <v>2087</v>
      </c>
      <c r="B1157" s="41" t="s">
        <v>634</v>
      </c>
      <c r="C1157" s="41" t="s">
        <v>218</v>
      </c>
      <c r="D1157" s="38" t="s">
        <v>738</v>
      </c>
      <c r="E1157" s="88">
        <v>0.34720000000000001</v>
      </c>
      <c r="F1157" s="86">
        <v>4.6900000000000004</v>
      </c>
      <c r="H1157" s="38" t="s">
        <v>870</v>
      </c>
      <c r="I1157" s="38" t="s">
        <v>882</v>
      </c>
      <c r="J1157" s="38" t="s">
        <v>883</v>
      </c>
      <c r="K1157" s="38" t="s">
        <v>884</v>
      </c>
    </row>
    <row r="1158" spans="1:11">
      <c r="A1158" s="43" t="s">
        <v>2088</v>
      </c>
      <c r="B1158" s="41" t="s">
        <v>634</v>
      </c>
      <c r="C1158" s="41" t="s">
        <v>220</v>
      </c>
      <c r="D1158" s="38" t="s">
        <v>738</v>
      </c>
      <c r="E1158" s="88">
        <v>0.44409999999999999</v>
      </c>
      <c r="F1158" s="86">
        <v>6.03</v>
      </c>
      <c r="H1158" s="38" t="s">
        <v>870</v>
      </c>
      <c r="I1158" s="38" t="s">
        <v>882</v>
      </c>
      <c r="J1158" s="38" t="s">
        <v>883</v>
      </c>
      <c r="K1158" s="38" t="s">
        <v>884</v>
      </c>
    </row>
    <row r="1159" spans="1:11">
      <c r="A1159" s="43" t="s">
        <v>2089</v>
      </c>
      <c r="B1159" s="41" t="s">
        <v>634</v>
      </c>
      <c r="C1159" s="41" t="s">
        <v>221</v>
      </c>
      <c r="D1159" s="38" t="s">
        <v>738</v>
      </c>
      <c r="E1159" s="88">
        <v>0.80220000000000002</v>
      </c>
      <c r="F1159" s="86">
        <v>10.29</v>
      </c>
      <c r="H1159" s="38" t="s">
        <v>870</v>
      </c>
      <c r="I1159" s="38" t="s">
        <v>882</v>
      </c>
      <c r="J1159" s="38" t="s">
        <v>883</v>
      </c>
      <c r="K1159" s="38" t="s">
        <v>884</v>
      </c>
    </row>
    <row r="1160" spans="1:11">
      <c r="A1160" s="43" t="s">
        <v>2090</v>
      </c>
      <c r="B1160" s="41" t="s">
        <v>634</v>
      </c>
      <c r="C1160" s="41" t="s">
        <v>222</v>
      </c>
      <c r="D1160" s="38" t="s">
        <v>738</v>
      </c>
      <c r="E1160" s="88">
        <v>1.806</v>
      </c>
      <c r="F1160" s="86">
        <v>21.44</v>
      </c>
      <c r="H1160" s="38" t="s">
        <v>870</v>
      </c>
      <c r="I1160" s="38" t="s">
        <v>882</v>
      </c>
      <c r="J1160" s="38" t="s">
        <v>883</v>
      </c>
      <c r="K1160" s="38" t="s">
        <v>884</v>
      </c>
    </row>
    <row r="1161" spans="1:11">
      <c r="A1161" s="43" t="s">
        <v>2091</v>
      </c>
      <c r="B1161" s="41" t="s">
        <v>635</v>
      </c>
      <c r="C1161" s="41" t="s">
        <v>218</v>
      </c>
      <c r="D1161" s="38" t="s">
        <v>739</v>
      </c>
      <c r="E1161" s="88">
        <v>0.34470000000000001</v>
      </c>
      <c r="F1161" s="86">
        <v>4.47</v>
      </c>
      <c r="H1161" s="38" t="s">
        <v>870</v>
      </c>
      <c r="I1161" s="38" t="s">
        <v>882</v>
      </c>
      <c r="J1161" s="38" t="s">
        <v>883</v>
      </c>
      <c r="K1161" s="38" t="s">
        <v>884</v>
      </c>
    </row>
    <row r="1162" spans="1:11">
      <c r="A1162" s="43" t="s">
        <v>2092</v>
      </c>
      <c r="B1162" s="41" t="s">
        <v>635</v>
      </c>
      <c r="C1162" s="41" t="s">
        <v>220</v>
      </c>
      <c r="D1162" s="38" t="s">
        <v>739</v>
      </c>
      <c r="E1162" s="88">
        <v>0.42180000000000001</v>
      </c>
      <c r="F1162" s="86">
        <v>5.5</v>
      </c>
      <c r="H1162" s="38" t="s">
        <v>870</v>
      </c>
      <c r="I1162" s="38" t="s">
        <v>882</v>
      </c>
      <c r="J1162" s="38" t="s">
        <v>883</v>
      </c>
      <c r="K1162" s="38" t="s">
        <v>884</v>
      </c>
    </row>
    <row r="1163" spans="1:11">
      <c r="A1163" s="43" t="s">
        <v>2093</v>
      </c>
      <c r="B1163" s="41" t="s">
        <v>635</v>
      </c>
      <c r="C1163" s="41" t="s">
        <v>221</v>
      </c>
      <c r="D1163" s="38" t="s">
        <v>739</v>
      </c>
      <c r="E1163" s="88">
        <v>0.85599999999999998</v>
      </c>
      <c r="F1163" s="86">
        <v>11.91</v>
      </c>
      <c r="H1163" s="38" t="s">
        <v>870</v>
      </c>
      <c r="I1163" s="38" t="s">
        <v>882</v>
      </c>
      <c r="J1163" s="38" t="s">
        <v>883</v>
      </c>
      <c r="K1163" s="38" t="s">
        <v>884</v>
      </c>
    </row>
    <row r="1164" spans="1:11">
      <c r="A1164" s="43" t="s">
        <v>2094</v>
      </c>
      <c r="B1164" s="41" t="s">
        <v>635</v>
      </c>
      <c r="C1164" s="41" t="s">
        <v>222</v>
      </c>
      <c r="D1164" s="38" t="s">
        <v>739</v>
      </c>
      <c r="E1164" s="88">
        <v>3.8275000000000001</v>
      </c>
      <c r="F1164" s="86">
        <v>46.75</v>
      </c>
      <c r="H1164" s="38" t="s">
        <v>870</v>
      </c>
      <c r="I1164" s="38" t="s">
        <v>882</v>
      </c>
      <c r="J1164" s="38" t="s">
        <v>883</v>
      </c>
      <c r="K1164" s="38" t="s">
        <v>884</v>
      </c>
    </row>
    <row r="1165" spans="1:11">
      <c r="A1165" s="43" t="s">
        <v>2095</v>
      </c>
      <c r="B1165" s="41" t="s">
        <v>636</v>
      </c>
      <c r="C1165" s="41" t="s">
        <v>218</v>
      </c>
      <c r="D1165" s="38" t="s">
        <v>199</v>
      </c>
      <c r="E1165" s="88">
        <v>0.39789999999999998</v>
      </c>
      <c r="F1165" s="86">
        <v>5.45</v>
      </c>
      <c r="H1165" s="38" t="s">
        <v>870</v>
      </c>
      <c r="I1165" s="38" t="s">
        <v>882</v>
      </c>
      <c r="J1165" s="38" t="s">
        <v>883</v>
      </c>
      <c r="K1165" s="38" t="s">
        <v>884</v>
      </c>
    </row>
    <row r="1166" spans="1:11">
      <c r="A1166" s="43" t="s">
        <v>2096</v>
      </c>
      <c r="B1166" s="41" t="s">
        <v>636</v>
      </c>
      <c r="C1166" s="41" t="s">
        <v>220</v>
      </c>
      <c r="D1166" s="38" t="s">
        <v>199</v>
      </c>
      <c r="E1166" s="88">
        <v>0.49919999999999998</v>
      </c>
      <c r="F1166" s="86">
        <v>6.97</v>
      </c>
      <c r="H1166" s="38" t="s">
        <v>870</v>
      </c>
      <c r="I1166" s="38" t="s">
        <v>882</v>
      </c>
      <c r="J1166" s="38" t="s">
        <v>883</v>
      </c>
      <c r="K1166" s="38" t="s">
        <v>884</v>
      </c>
    </row>
    <row r="1167" spans="1:11">
      <c r="A1167" s="43" t="s">
        <v>2097</v>
      </c>
      <c r="B1167" s="41" t="s">
        <v>636</v>
      </c>
      <c r="C1167" s="41" t="s">
        <v>221</v>
      </c>
      <c r="D1167" s="38" t="s">
        <v>199</v>
      </c>
      <c r="E1167" s="88">
        <v>0.84430000000000005</v>
      </c>
      <c r="F1167" s="86">
        <v>11.03</v>
      </c>
      <c r="H1167" s="38" t="s">
        <v>870</v>
      </c>
      <c r="I1167" s="38" t="s">
        <v>882</v>
      </c>
      <c r="J1167" s="38" t="s">
        <v>883</v>
      </c>
      <c r="K1167" s="38" t="s">
        <v>884</v>
      </c>
    </row>
    <row r="1168" spans="1:11">
      <c r="A1168" s="43" t="s">
        <v>2098</v>
      </c>
      <c r="B1168" s="41" t="s">
        <v>636</v>
      </c>
      <c r="C1168" s="41" t="s">
        <v>222</v>
      </c>
      <c r="D1168" s="38" t="s">
        <v>199</v>
      </c>
      <c r="E1168" s="88">
        <v>1.7343</v>
      </c>
      <c r="F1168" s="86">
        <v>21.15</v>
      </c>
      <c r="H1168" s="38" t="s">
        <v>870</v>
      </c>
      <c r="I1168" s="38" t="s">
        <v>882</v>
      </c>
      <c r="J1168" s="38" t="s">
        <v>883</v>
      </c>
      <c r="K1168" s="38" t="s">
        <v>884</v>
      </c>
    </row>
    <row r="1169" spans="1:11">
      <c r="A1169" s="43" t="s">
        <v>2099</v>
      </c>
      <c r="B1169" s="41" t="s">
        <v>637</v>
      </c>
      <c r="C1169" s="41" t="s">
        <v>218</v>
      </c>
      <c r="D1169" s="38" t="s">
        <v>740</v>
      </c>
      <c r="E1169" s="88">
        <v>0.26019999999999999</v>
      </c>
      <c r="F1169" s="86">
        <v>3.36</v>
      </c>
      <c r="H1169" s="38" t="s">
        <v>870</v>
      </c>
      <c r="I1169" s="38" t="s">
        <v>882</v>
      </c>
      <c r="J1169" s="38" t="s">
        <v>883</v>
      </c>
      <c r="K1169" s="38" t="s">
        <v>884</v>
      </c>
    </row>
    <row r="1170" spans="1:11">
      <c r="A1170" s="43" t="s">
        <v>2100</v>
      </c>
      <c r="B1170" s="41" t="s">
        <v>637</v>
      </c>
      <c r="C1170" s="41" t="s">
        <v>220</v>
      </c>
      <c r="D1170" s="38" t="s">
        <v>740</v>
      </c>
      <c r="E1170" s="88">
        <v>0.34789999999999999</v>
      </c>
      <c r="F1170" s="86">
        <v>4.3899999999999997</v>
      </c>
      <c r="H1170" s="38" t="s">
        <v>870</v>
      </c>
      <c r="I1170" s="38" t="s">
        <v>882</v>
      </c>
      <c r="J1170" s="38" t="s">
        <v>883</v>
      </c>
      <c r="K1170" s="38" t="s">
        <v>884</v>
      </c>
    </row>
    <row r="1171" spans="1:11">
      <c r="A1171" s="43" t="s">
        <v>2101</v>
      </c>
      <c r="B1171" s="41" t="s">
        <v>637</v>
      </c>
      <c r="C1171" s="41" t="s">
        <v>221</v>
      </c>
      <c r="D1171" s="38" t="s">
        <v>740</v>
      </c>
      <c r="E1171" s="88">
        <v>0.69799999999999995</v>
      </c>
      <c r="F1171" s="86">
        <v>7.27</v>
      </c>
      <c r="H1171" s="38" t="s">
        <v>870</v>
      </c>
      <c r="I1171" s="38" t="s">
        <v>882</v>
      </c>
      <c r="J1171" s="38" t="s">
        <v>883</v>
      </c>
      <c r="K1171" s="38" t="s">
        <v>884</v>
      </c>
    </row>
    <row r="1172" spans="1:11">
      <c r="A1172" s="43" t="s">
        <v>2102</v>
      </c>
      <c r="B1172" s="41" t="s">
        <v>637</v>
      </c>
      <c r="C1172" s="41" t="s">
        <v>222</v>
      </c>
      <c r="D1172" s="38" t="s">
        <v>740</v>
      </c>
      <c r="E1172" s="88">
        <v>1.0310999999999999</v>
      </c>
      <c r="F1172" s="86">
        <v>11.3</v>
      </c>
      <c r="H1172" s="38" t="s">
        <v>870</v>
      </c>
      <c r="I1172" s="38" t="s">
        <v>882</v>
      </c>
      <c r="J1172" s="38" t="s">
        <v>883</v>
      </c>
      <c r="K1172" s="38" t="s">
        <v>884</v>
      </c>
    </row>
    <row r="1173" spans="1:11">
      <c r="A1173" s="43" t="s">
        <v>2103</v>
      </c>
      <c r="B1173" s="41" t="s">
        <v>638</v>
      </c>
      <c r="C1173" s="41" t="s">
        <v>218</v>
      </c>
      <c r="D1173" s="38" t="s">
        <v>741</v>
      </c>
      <c r="E1173" s="88">
        <v>0.39219999999999999</v>
      </c>
      <c r="F1173" s="86">
        <v>3.65</v>
      </c>
      <c r="H1173" s="38" t="s">
        <v>870</v>
      </c>
      <c r="I1173" s="38" t="s">
        <v>882</v>
      </c>
      <c r="J1173" s="38" t="s">
        <v>883</v>
      </c>
      <c r="K1173" s="38" t="s">
        <v>884</v>
      </c>
    </row>
    <row r="1174" spans="1:11">
      <c r="A1174" s="43" t="s">
        <v>2104</v>
      </c>
      <c r="B1174" s="41" t="s">
        <v>638</v>
      </c>
      <c r="C1174" s="41" t="s">
        <v>220</v>
      </c>
      <c r="D1174" s="38" t="s">
        <v>741</v>
      </c>
      <c r="E1174" s="88">
        <v>0.56499999999999995</v>
      </c>
      <c r="F1174" s="86">
        <v>4.32</v>
      </c>
      <c r="H1174" s="38" t="s">
        <v>870</v>
      </c>
      <c r="I1174" s="38" t="s">
        <v>882</v>
      </c>
      <c r="J1174" s="38" t="s">
        <v>883</v>
      </c>
      <c r="K1174" s="38" t="s">
        <v>884</v>
      </c>
    </row>
    <row r="1175" spans="1:11">
      <c r="A1175" s="43" t="s">
        <v>2105</v>
      </c>
      <c r="B1175" s="41" t="s">
        <v>638</v>
      </c>
      <c r="C1175" s="41" t="s">
        <v>221</v>
      </c>
      <c r="D1175" s="38" t="s">
        <v>741</v>
      </c>
      <c r="E1175" s="88">
        <v>0.91520000000000001</v>
      </c>
      <c r="F1175" s="86">
        <v>4.74</v>
      </c>
      <c r="H1175" s="38" t="s">
        <v>870</v>
      </c>
      <c r="I1175" s="38" t="s">
        <v>882</v>
      </c>
      <c r="J1175" s="38" t="s">
        <v>883</v>
      </c>
      <c r="K1175" s="38" t="s">
        <v>884</v>
      </c>
    </row>
    <row r="1176" spans="1:11">
      <c r="A1176" s="43" t="s">
        <v>2106</v>
      </c>
      <c r="B1176" s="41" t="s">
        <v>638</v>
      </c>
      <c r="C1176" s="41" t="s">
        <v>222</v>
      </c>
      <c r="D1176" s="38" t="s">
        <v>741</v>
      </c>
      <c r="E1176" s="88">
        <v>1.6135999999999999</v>
      </c>
      <c r="F1176" s="86">
        <v>9.56</v>
      </c>
      <c r="H1176" s="38" t="s">
        <v>870</v>
      </c>
      <c r="I1176" s="38" t="s">
        <v>882</v>
      </c>
      <c r="J1176" s="38" t="s">
        <v>883</v>
      </c>
      <c r="K1176" s="38" t="s">
        <v>884</v>
      </c>
    </row>
    <row r="1177" spans="1:11">
      <c r="A1177" s="43" t="s">
        <v>2107</v>
      </c>
      <c r="B1177" s="41" t="s">
        <v>639</v>
      </c>
      <c r="C1177" s="41" t="s">
        <v>218</v>
      </c>
      <c r="D1177" s="38" t="s">
        <v>742</v>
      </c>
      <c r="E1177" s="88">
        <v>0.43980000000000002</v>
      </c>
      <c r="F1177" s="86">
        <v>6.06</v>
      </c>
      <c r="H1177" s="38" t="s">
        <v>870</v>
      </c>
      <c r="I1177" s="38" t="s">
        <v>882</v>
      </c>
      <c r="J1177" s="38" t="s">
        <v>883</v>
      </c>
      <c r="K1177" s="38" t="s">
        <v>884</v>
      </c>
    </row>
    <row r="1178" spans="1:11">
      <c r="A1178" s="43" t="s">
        <v>2108</v>
      </c>
      <c r="B1178" s="41" t="s">
        <v>639</v>
      </c>
      <c r="C1178" s="41" t="s">
        <v>220</v>
      </c>
      <c r="D1178" s="38" t="s">
        <v>742</v>
      </c>
      <c r="E1178" s="88">
        <v>0.64749999999999996</v>
      </c>
      <c r="F1178" s="86">
        <v>8.25</v>
      </c>
      <c r="H1178" s="38" t="s">
        <v>870</v>
      </c>
      <c r="I1178" s="38" t="s">
        <v>882</v>
      </c>
      <c r="J1178" s="38" t="s">
        <v>883</v>
      </c>
      <c r="K1178" s="38" t="s">
        <v>884</v>
      </c>
    </row>
    <row r="1179" spans="1:11">
      <c r="A1179" s="43" t="s">
        <v>2109</v>
      </c>
      <c r="B1179" s="41" t="s">
        <v>639</v>
      </c>
      <c r="C1179" s="41" t="s">
        <v>221</v>
      </c>
      <c r="D1179" s="38" t="s">
        <v>742</v>
      </c>
      <c r="E1179" s="88">
        <v>0.9859</v>
      </c>
      <c r="F1179" s="86">
        <v>9.9499999999999993</v>
      </c>
      <c r="H1179" s="38" t="s">
        <v>870</v>
      </c>
      <c r="I1179" s="38" t="s">
        <v>882</v>
      </c>
      <c r="J1179" s="38" t="s">
        <v>883</v>
      </c>
      <c r="K1179" s="38" t="s">
        <v>884</v>
      </c>
    </row>
    <row r="1180" spans="1:11">
      <c r="A1180" s="43" t="s">
        <v>2110</v>
      </c>
      <c r="B1180" s="41" t="s">
        <v>639</v>
      </c>
      <c r="C1180" s="41" t="s">
        <v>222</v>
      </c>
      <c r="D1180" s="38" t="s">
        <v>742</v>
      </c>
      <c r="E1180" s="88">
        <v>2.2686000000000002</v>
      </c>
      <c r="F1180" s="86">
        <v>24</v>
      </c>
      <c r="H1180" s="38" t="s">
        <v>870</v>
      </c>
      <c r="I1180" s="38" t="s">
        <v>882</v>
      </c>
      <c r="J1180" s="38" t="s">
        <v>883</v>
      </c>
      <c r="K1180" s="38" t="s">
        <v>884</v>
      </c>
    </row>
    <row r="1181" spans="1:11">
      <c r="A1181" s="43" t="s">
        <v>2111</v>
      </c>
      <c r="B1181" s="41" t="s">
        <v>640</v>
      </c>
      <c r="C1181" s="41" t="s">
        <v>218</v>
      </c>
      <c r="D1181" s="38" t="s">
        <v>743</v>
      </c>
      <c r="E1181" s="88">
        <v>0.39240000000000003</v>
      </c>
      <c r="F1181" s="86">
        <v>5.56</v>
      </c>
      <c r="H1181" s="38" t="s">
        <v>870</v>
      </c>
      <c r="I1181" s="38" t="s">
        <v>882</v>
      </c>
      <c r="J1181" s="38" t="s">
        <v>883</v>
      </c>
      <c r="K1181" s="38" t="s">
        <v>884</v>
      </c>
    </row>
    <row r="1182" spans="1:11">
      <c r="A1182" s="43" t="s">
        <v>2112</v>
      </c>
      <c r="B1182" s="41" t="s">
        <v>640</v>
      </c>
      <c r="C1182" s="41" t="s">
        <v>220</v>
      </c>
      <c r="D1182" s="38" t="s">
        <v>743</v>
      </c>
      <c r="E1182" s="88">
        <v>0.50249999999999995</v>
      </c>
      <c r="F1182" s="86">
        <v>7.58</v>
      </c>
      <c r="H1182" s="38" t="s">
        <v>870</v>
      </c>
      <c r="I1182" s="38" t="s">
        <v>882</v>
      </c>
      <c r="J1182" s="38" t="s">
        <v>883</v>
      </c>
      <c r="K1182" s="38" t="s">
        <v>884</v>
      </c>
    </row>
    <row r="1183" spans="1:11">
      <c r="A1183" s="43" t="s">
        <v>2113</v>
      </c>
      <c r="B1183" s="41" t="s">
        <v>640</v>
      </c>
      <c r="C1183" s="41" t="s">
        <v>221</v>
      </c>
      <c r="D1183" s="38" t="s">
        <v>743</v>
      </c>
      <c r="E1183" s="88">
        <v>0.74180000000000001</v>
      </c>
      <c r="F1183" s="86">
        <v>10.29</v>
      </c>
      <c r="H1183" s="38" t="s">
        <v>870</v>
      </c>
      <c r="I1183" s="38" t="s">
        <v>882</v>
      </c>
      <c r="J1183" s="38" t="s">
        <v>883</v>
      </c>
      <c r="K1183" s="38" t="s">
        <v>884</v>
      </c>
    </row>
    <row r="1184" spans="1:11">
      <c r="A1184" s="43" t="s">
        <v>2114</v>
      </c>
      <c r="B1184" s="41" t="s">
        <v>640</v>
      </c>
      <c r="C1184" s="41" t="s">
        <v>222</v>
      </c>
      <c r="D1184" s="38" t="s">
        <v>743</v>
      </c>
      <c r="E1184" s="88">
        <v>2.7421000000000002</v>
      </c>
      <c r="F1184" s="86">
        <v>26.7</v>
      </c>
      <c r="H1184" s="38" t="s">
        <v>870</v>
      </c>
      <c r="I1184" s="38" t="s">
        <v>882</v>
      </c>
      <c r="J1184" s="38" t="s">
        <v>883</v>
      </c>
      <c r="K1184" s="38" t="s">
        <v>884</v>
      </c>
    </row>
    <row r="1185" spans="1:11">
      <c r="A1185" s="43" t="s">
        <v>2115</v>
      </c>
      <c r="B1185" s="41" t="s">
        <v>641</v>
      </c>
      <c r="C1185" s="41" t="s">
        <v>218</v>
      </c>
      <c r="D1185" s="38" t="s">
        <v>200</v>
      </c>
      <c r="E1185" s="88">
        <v>0.68069999999999997</v>
      </c>
      <c r="F1185" s="86">
        <v>9.61</v>
      </c>
      <c r="H1185" s="38" t="s">
        <v>870</v>
      </c>
      <c r="I1185" s="38" t="s">
        <v>882</v>
      </c>
      <c r="J1185" s="38" t="s">
        <v>883</v>
      </c>
      <c r="K1185" s="38" t="s">
        <v>884</v>
      </c>
    </row>
    <row r="1186" spans="1:11">
      <c r="A1186" s="43" t="s">
        <v>2116</v>
      </c>
      <c r="B1186" s="41" t="s">
        <v>641</v>
      </c>
      <c r="C1186" s="41" t="s">
        <v>220</v>
      </c>
      <c r="D1186" s="38" t="s">
        <v>200</v>
      </c>
      <c r="E1186" s="88">
        <v>0.9506</v>
      </c>
      <c r="F1186" s="86">
        <v>10.64</v>
      </c>
      <c r="H1186" s="38" t="s">
        <v>870</v>
      </c>
      <c r="I1186" s="38" t="s">
        <v>882</v>
      </c>
      <c r="J1186" s="38" t="s">
        <v>883</v>
      </c>
      <c r="K1186" s="38" t="s">
        <v>884</v>
      </c>
    </row>
    <row r="1187" spans="1:11">
      <c r="A1187" s="43" t="s">
        <v>2117</v>
      </c>
      <c r="B1187" s="41" t="s">
        <v>641</v>
      </c>
      <c r="C1187" s="41" t="s">
        <v>221</v>
      </c>
      <c r="D1187" s="38" t="s">
        <v>200</v>
      </c>
      <c r="E1187" s="88">
        <v>1.4265000000000001</v>
      </c>
      <c r="F1187" s="86">
        <v>14.98</v>
      </c>
      <c r="H1187" s="38" t="s">
        <v>870</v>
      </c>
      <c r="I1187" s="38" t="s">
        <v>882</v>
      </c>
      <c r="J1187" s="38" t="s">
        <v>883</v>
      </c>
      <c r="K1187" s="38" t="s">
        <v>884</v>
      </c>
    </row>
    <row r="1188" spans="1:11">
      <c r="A1188" s="43" t="s">
        <v>2118</v>
      </c>
      <c r="B1188" s="41" t="s">
        <v>641</v>
      </c>
      <c r="C1188" s="41" t="s">
        <v>222</v>
      </c>
      <c r="D1188" s="38" t="s">
        <v>200</v>
      </c>
      <c r="E1188" s="88">
        <v>3.1669999999999998</v>
      </c>
      <c r="F1188" s="86">
        <v>31.95</v>
      </c>
      <c r="H1188" s="38" t="s">
        <v>870</v>
      </c>
      <c r="I1188" s="38" t="s">
        <v>882</v>
      </c>
      <c r="J1188" s="38" t="s">
        <v>883</v>
      </c>
      <c r="K1188" s="38" t="s">
        <v>884</v>
      </c>
    </row>
    <row r="1189" spans="1:11">
      <c r="A1189" s="43" t="s">
        <v>2119</v>
      </c>
      <c r="B1189" s="41" t="s">
        <v>642</v>
      </c>
      <c r="C1189" s="41" t="s">
        <v>218</v>
      </c>
      <c r="D1189" s="38" t="s">
        <v>744</v>
      </c>
      <c r="E1189" s="88">
        <v>0.32350000000000001</v>
      </c>
      <c r="F1189" s="86">
        <v>3.06</v>
      </c>
      <c r="H1189" s="38" t="s">
        <v>870</v>
      </c>
      <c r="I1189" s="38" t="s">
        <v>882</v>
      </c>
      <c r="J1189" s="38" t="s">
        <v>883</v>
      </c>
      <c r="K1189" s="38" t="s">
        <v>884</v>
      </c>
    </row>
    <row r="1190" spans="1:11">
      <c r="A1190" s="43" t="s">
        <v>2120</v>
      </c>
      <c r="B1190" s="41" t="s">
        <v>642</v>
      </c>
      <c r="C1190" s="41" t="s">
        <v>220</v>
      </c>
      <c r="D1190" s="38" t="s">
        <v>744</v>
      </c>
      <c r="E1190" s="88">
        <v>0.5464</v>
      </c>
      <c r="F1190" s="86">
        <v>4.74</v>
      </c>
      <c r="H1190" s="38" t="s">
        <v>870</v>
      </c>
      <c r="I1190" s="38" t="s">
        <v>882</v>
      </c>
      <c r="J1190" s="38" t="s">
        <v>883</v>
      </c>
      <c r="K1190" s="38" t="s">
        <v>884</v>
      </c>
    </row>
    <row r="1191" spans="1:11">
      <c r="A1191" s="43" t="s">
        <v>2121</v>
      </c>
      <c r="B1191" s="41" t="s">
        <v>642</v>
      </c>
      <c r="C1191" s="41" t="s">
        <v>221</v>
      </c>
      <c r="D1191" s="38" t="s">
        <v>744</v>
      </c>
      <c r="E1191" s="88">
        <v>0.6956</v>
      </c>
      <c r="F1191" s="86">
        <v>6.09</v>
      </c>
      <c r="H1191" s="38" t="s">
        <v>870</v>
      </c>
      <c r="I1191" s="38" t="s">
        <v>882</v>
      </c>
      <c r="J1191" s="38" t="s">
        <v>883</v>
      </c>
      <c r="K1191" s="38" t="s">
        <v>884</v>
      </c>
    </row>
    <row r="1192" spans="1:11">
      <c r="A1192" s="43" t="s">
        <v>2122</v>
      </c>
      <c r="B1192" s="41" t="s">
        <v>642</v>
      </c>
      <c r="C1192" s="41" t="s">
        <v>222</v>
      </c>
      <c r="D1192" s="38" t="s">
        <v>744</v>
      </c>
      <c r="E1192" s="88">
        <v>1.4956</v>
      </c>
      <c r="F1192" s="86">
        <v>11.3</v>
      </c>
      <c r="H1192" s="38" t="s">
        <v>870</v>
      </c>
      <c r="I1192" s="38" t="s">
        <v>882</v>
      </c>
      <c r="J1192" s="38" t="s">
        <v>883</v>
      </c>
      <c r="K1192" s="38" t="s">
        <v>884</v>
      </c>
    </row>
    <row r="1193" spans="1:11">
      <c r="A1193" s="43" t="s">
        <v>2123</v>
      </c>
      <c r="B1193" s="41" t="s">
        <v>718</v>
      </c>
      <c r="C1193" s="41" t="s">
        <v>218</v>
      </c>
      <c r="D1193" s="38" t="s">
        <v>745</v>
      </c>
      <c r="E1193" s="88">
        <v>0.60260000000000002</v>
      </c>
      <c r="F1193" s="86">
        <v>9.33</v>
      </c>
      <c r="H1193" s="38" t="s">
        <v>870</v>
      </c>
      <c r="I1193" s="38" t="s">
        <v>882</v>
      </c>
      <c r="J1193" s="38" t="s">
        <v>883</v>
      </c>
      <c r="K1193" s="38" t="s">
        <v>884</v>
      </c>
    </row>
    <row r="1194" spans="1:11">
      <c r="A1194" s="43" t="s">
        <v>2124</v>
      </c>
      <c r="B1194" s="41" t="s">
        <v>718</v>
      </c>
      <c r="C1194" s="41" t="s">
        <v>220</v>
      </c>
      <c r="D1194" s="38" t="s">
        <v>745</v>
      </c>
      <c r="E1194" s="88">
        <v>0.62719999999999998</v>
      </c>
      <c r="F1194" s="86">
        <v>9.7899999999999991</v>
      </c>
      <c r="H1194" s="38" t="s">
        <v>870</v>
      </c>
      <c r="I1194" s="38" t="s">
        <v>882</v>
      </c>
      <c r="J1194" s="38" t="s">
        <v>883</v>
      </c>
      <c r="K1194" s="38" t="s">
        <v>884</v>
      </c>
    </row>
    <row r="1195" spans="1:11">
      <c r="A1195" s="43" t="s">
        <v>2125</v>
      </c>
      <c r="B1195" s="41" t="s">
        <v>718</v>
      </c>
      <c r="C1195" s="41" t="s">
        <v>221</v>
      </c>
      <c r="D1195" s="38" t="s">
        <v>745</v>
      </c>
      <c r="E1195" s="88">
        <v>1.1088</v>
      </c>
      <c r="F1195" s="86">
        <v>17.010000000000002</v>
      </c>
      <c r="H1195" s="38" t="s">
        <v>870</v>
      </c>
      <c r="I1195" s="38" t="s">
        <v>882</v>
      </c>
      <c r="J1195" s="38" t="s">
        <v>883</v>
      </c>
      <c r="K1195" s="38" t="s">
        <v>884</v>
      </c>
    </row>
    <row r="1196" spans="1:11">
      <c r="A1196" s="43" t="s">
        <v>2126</v>
      </c>
      <c r="B1196" s="41" t="s">
        <v>718</v>
      </c>
      <c r="C1196" s="41" t="s">
        <v>222</v>
      </c>
      <c r="D1196" s="38" t="s">
        <v>745</v>
      </c>
      <c r="E1196" s="88">
        <v>2.2578</v>
      </c>
      <c r="F1196" s="86">
        <v>27.26</v>
      </c>
      <c r="H1196" s="38" t="s">
        <v>870</v>
      </c>
      <c r="I1196" s="38" t="s">
        <v>882</v>
      </c>
      <c r="J1196" s="38" t="s">
        <v>883</v>
      </c>
      <c r="K1196" s="38" t="s">
        <v>884</v>
      </c>
    </row>
    <row r="1197" spans="1:11">
      <c r="A1197" s="43" t="s">
        <v>2127</v>
      </c>
      <c r="B1197" s="41" t="s">
        <v>719</v>
      </c>
      <c r="C1197" s="41" t="s">
        <v>218</v>
      </c>
      <c r="D1197" s="38" t="s">
        <v>746</v>
      </c>
      <c r="E1197" s="88">
        <v>0.50790000000000002</v>
      </c>
      <c r="F1197" s="86">
        <v>5</v>
      </c>
      <c r="H1197" s="38" t="s">
        <v>870</v>
      </c>
      <c r="I1197" s="38" t="s">
        <v>882</v>
      </c>
      <c r="J1197" s="38" t="s">
        <v>883</v>
      </c>
      <c r="K1197" s="38" t="s">
        <v>884</v>
      </c>
    </row>
    <row r="1198" spans="1:11">
      <c r="A1198" s="43" t="s">
        <v>2128</v>
      </c>
      <c r="B1198" s="41" t="s">
        <v>719</v>
      </c>
      <c r="C1198" s="41" t="s">
        <v>220</v>
      </c>
      <c r="D1198" s="38" t="s">
        <v>746</v>
      </c>
      <c r="E1198" s="88">
        <v>0.6109</v>
      </c>
      <c r="F1198" s="86">
        <v>6.02</v>
      </c>
      <c r="H1198" s="38" t="s">
        <v>870</v>
      </c>
      <c r="I1198" s="38" t="s">
        <v>882</v>
      </c>
      <c r="J1198" s="38" t="s">
        <v>883</v>
      </c>
      <c r="K1198" s="38" t="s">
        <v>884</v>
      </c>
    </row>
    <row r="1199" spans="1:11">
      <c r="A1199" s="43" t="s">
        <v>2129</v>
      </c>
      <c r="B1199" s="41" t="s">
        <v>719</v>
      </c>
      <c r="C1199" s="41" t="s">
        <v>221</v>
      </c>
      <c r="D1199" s="38" t="s">
        <v>746</v>
      </c>
      <c r="E1199" s="88">
        <v>0.9637</v>
      </c>
      <c r="F1199" s="86">
        <v>6.04</v>
      </c>
      <c r="H1199" s="38" t="s">
        <v>870</v>
      </c>
      <c r="I1199" s="38" t="s">
        <v>882</v>
      </c>
      <c r="J1199" s="38" t="s">
        <v>883</v>
      </c>
      <c r="K1199" s="38" t="s">
        <v>884</v>
      </c>
    </row>
    <row r="1200" spans="1:11">
      <c r="A1200" s="43" t="s">
        <v>2130</v>
      </c>
      <c r="B1200" s="41" t="s">
        <v>719</v>
      </c>
      <c r="C1200" s="41" t="s">
        <v>222</v>
      </c>
      <c r="D1200" s="38" t="s">
        <v>746</v>
      </c>
      <c r="E1200" s="88">
        <v>1.5327999999999999</v>
      </c>
      <c r="F1200" s="86">
        <v>6.6</v>
      </c>
      <c r="H1200" s="38" t="s">
        <v>870</v>
      </c>
      <c r="I1200" s="38" t="s">
        <v>882</v>
      </c>
      <c r="J1200" s="38" t="s">
        <v>883</v>
      </c>
      <c r="K1200" s="38" t="s">
        <v>884</v>
      </c>
    </row>
    <row r="1201" spans="1:11">
      <c r="A1201" s="43" t="s">
        <v>2131</v>
      </c>
      <c r="B1201" s="41" t="s">
        <v>643</v>
      </c>
      <c r="C1201" s="41" t="s">
        <v>218</v>
      </c>
      <c r="D1201" s="38" t="s">
        <v>644</v>
      </c>
      <c r="E1201" s="88">
        <v>0.24260000000000001</v>
      </c>
      <c r="F1201" s="86">
        <v>1.99</v>
      </c>
      <c r="H1201" s="38" t="s">
        <v>844</v>
      </c>
      <c r="I1201" s="38" t="s">
        <v>885</v>
      </c>
      <c r="J1201" s="38" t="s">
        <v>883</v>
      </c>
      <c r="K1201" s="38" t="s">
        <v>884</v>
      </c>
    </row>
    <row r="1202" spans="1:11">
      <c r="A1202" s="43" t="s">
        <v>2132</v>
      </c>
      <c r="B1202" s="41" t="s">
        <v>643</v>
      </c>
      <c r="C1202" s="41" t="s">
        <v>220</v>
      </c>
      <c r="D1202" s="38" t="s">
        <v>644</v>
      </c>
      <c r="E1202" s="88">
        <v>0.38519999999999999</v>
      </c>
      <c r="F1202" s="86">
        <v>2.09</v>
      </c>
      <c r="H1202" s="38" t="s">
        <v>844</v>
      </c>
      <c r="I1202" s="38" t="s">
        <v>885</v>
      </c>
      <c r="J1202" s="38" t="s">
        <v>883</v>
      </c>
      <c r="K1202" s="38" t="s">
        <v>884</v>
      </c>
    </row>
    <row r="1203" spans="1:11">
      <c r="A1203" s="43" t="s">
        <v>2133</v>
      </c>
      <c r="B1203" s="41" t="s">
        <v>643</v>
      </c>
      <c r="C1203" s="41" t="s">
        <v>221</v>
      </c>
      <c r="D1203" s="38" t="s">
        <v>644</v>
      </c>
      <c r="E1203" s="88">
        <v>0.62880000000000003</v>
      </c>
      <c r="F1203" s="86">
        <v>2.87</v>
      </c>
      <c r="H1203" s="38" t="s">
        <v>844</v>
      </c>
      <c r="I1203" s="38" t="s">
        <v>885</v>
      </c>
      <c r="J1203" s="38" t="s">
        <v>883</v>
      </c>
      <c r="K1203" s="38" t="s">
        <v>884</v>
      </c>
    </row>
    <row r="1204" spans="1:11">
      <c r="A1204" s="43" t="s">
        <v>2134</v>
      </c>
      <c r="B1204" s="41" t="s">
        <v>643</v>
      </c>
      <c r="C1204" s="41" t="s">
        <v>222</v>
      </c>
      <c r="D1204" s="38" t="s">
        <v>644</v>
      </c>
      <c r="E1204" s="88">
        <v>1.4179999999999999</v>
      </c>
      <c r="F1204" s="86">
        <v>7.05</v>
      </c>
      <c r="H1204" s="38" t="s">
        <v>844</v>
      </c>
      <c r="I1204" s="38" t="s">
        <v>885</v>
      </c>
      <c r="J1204" s="38" t="s">
        <v>883</v>
      </c>
      <c r="K1204" s="38" t="s">
        <v>884</v>
      </c>
    </row>
    <row r="1205" spans="1:11">
      <c r="A1205" s="43" t="s">
        <v>2135</v>
      </c>
      <c r="B1205" s="41" t="s">
        <v>645</v>
      </c>
      <c r="C1205" s="41" t="s">
        <v>218</v>
      </c>
      <c r="D1205" s="38" t="s">
        <v>646</v>
      </c>
      <c r="E1205" s="88">
        <v>0.44369999999999998</v>
      </c>
      <c r="F1205" s="86">
        <v>7.88</v>
      </c>
      <c r="H1205" s="38" t="s">
        <v>844</v>
      </c>
      <c r="I1205" s="38" t="s">
        <v>885</v>
      </c>
      <c r="J1205" s="38" t="s">
        <v>883</v>
      </c>
      <c r="K1205" s="38" t="s">
        <v>884</v>
      </c>
    </row>
    <row r="1206" spans="1:11">
      <c r="A1206" s="43" t="s">
        <v>2136</v>
      </c>
      <c r="B1206" s="41" t="s">
        <v>645</v>
      </c>
      <c r="C1206" s="41" t="s">
        <v>220</v>
      </c>
      <c r="D1206" s="38" t="s">
        <v>646</v>
      </c>
      <c r="E1206" s="88">
        <v>0.49919999999999998</v>
      </c>
      <c r="F1206" s="86">
        <v>10.6</v>
      </c>
      <c r="H1206" s="38" t="s">
        <v>844</v>
      </c>
      <c r="I1206" s="38" t="s">
        <v>885</v>
      </c>
      <c r="J1206" s="38" t="s">
        <v>883</v>
      </c>
      <c r="K1206" s="38" t="s">
        <v>884</v>
      </c>
    </row>
    <row r="1207" spans="1:11">
      <c r="A1207" s="43" t="s">
        <v>2137</v>
      </c>
      <c r="B1207" s="41" t="s">
        <v>645</v>
      </c>
      <c r="C1207" s="41" t="s">
        <v>221</v>
      </c>
      <c r="D1207" s="38" t="s">
        <v>646</v>
      </c>
      <c r="E1207" s="88">
        <v>0.76229999999999998</v>
      </c>
      <c r="F1207" s="86">
        <v>13.32</v>
      </c>
      <c r="H1207" s="38" t="s">
        <v>844</v>
      </c>
      <c r="I1207" s="38" t="s">
        <v>885</v>
      </c>
      <c r="J1207" s="38" t="s">
        <v>883</v>
      </c>
      <c r="K1207" s="38" t="s">
        <v>884</v>
      </c>
    </row>
    <row r="1208" spans="1:11">
      <c r="A1208" s="43" t="s">
        <v>2138</v>
      </c>
      <c r="B1208" s="41" t="s">
        <v>645</v>
      </c>
      <c r="C1208" s="41" t="s">
        <v>222</v>
      </c>
      <c r="D1208" s="38" t="s">
        <v>646</v>
      </c>
      <c r="E1208" s="88">
        <v>2.4188999999999998</v>
      </c>
      <c r="F1208" s="86">
        <v>19.11</v>
      </c>
      <c r="H1208" s="38" t="s">
        <v>844</v>
      </c>
      <c r="I1208" s="38" t="s">
        <v>885</v>
      </c>
      <c r="J1208" s="38" t="s">
        <v>883</v>
      </c>
      <c r="K1208" s="38" t="s">
        <v>884</v>
      </c>
    </row>
    <row r="1209" spans="1:11">
      <c r="A1209" s="43" t="s">
        <v>2139</v>
      </c>
      <c r="B1209" s="41" t="s">
        <v>647</v>
      </c>
      <c r="C1209" s="41" t="s">
        <v>218</v>
      </c>
      <c r="D1209" s="38" t="s">
        <v>648</v>
      </c>
      <c r="E1209" s="88">
        <v>0.3075</v>
      </c>
      <c r="F1209" s="86">
        <v>3.81</v>
      </c>
      <c r="H1209" s="38" t="s">
        <v>844</v>
      </c>
      <c r="I1209" s="38" t="s">
        <v>885</v>
      </c>
      <c r="J1209" s="38" t="s">
        <v>883</v>
      </c>
      <c r="K1209" s="38" t="s">
        <v>884</v>
      </c>
    </row>
    <row r="1210" spans="1:11">
      <c r="A1210" s="43" t="s">
        <v>2140</v>
      </c>
      <c r="B1210" s="41" t="s">
        <v>647</v>
      </c>
      <c r="C1210" s="41" t="s">
        <v>220</v>
      </c>
      <c r="D1210" s="38" t="s">
        <v>648</v>
      </c>
      <c r="E1210" s="88">
        <v>0.43519999999999998</v>
      </c>
      <c r="F1210" s="86">
        <v>4.29</v>
      </c>
      <c r="H1210" s="38" t="s">
        <v>844</v>
      </c>
      <c r="I1210" s="38" t="s">
        <v>885</v>
      </c>
      <c r="J1210" s="38" t="s">
        <v>883</v>
      </c>
      <c r="K1210" s="38" t="s">
        <v>884</v>
      </c>
    </row>
    <row r="1211" spans="1:11">
      <c r="A1211" s="43" t="s">
        <v>2141</v>
      </c>
      <c r="B1211" s="41" t="s">
        <v>647</v>
      </c>
      <c r="C1211" s="41" t="s">
        <v>221</v>
      </c>
      <c r="D1211" s="38" t="s">
        <v>648</v>
      </c>
      <c r="E1211" s="88">
        <v>0.79479999999999995</v>
      </c>
      <c r="F1211" s="86">
        <v>5.0599999999999996</v>
      </c>
      <c r="H1211" s="38" t="s">
        <v>844</v>
      </c>
      <c r="I1211" s="38" t="s">
        <v>885</v>
      </c>
      <c r="J1211" s="38" t="s">
        <v>883</v>
      </c>
      <c r="K1211" s="38" t="s">
        <v>884</v>
      </c>
    </row>
    <row r="1212" spans="1:11">
      <c r="A1212" s="43" t="s">
        <v>2142</v>
      </c>
      <c r="B1212" s="41" t="s">
        <v>647</v>
      </c>
      <c r="C1212" s="41" t="s">
        <v>222</v>
      </c>
      <c r="D1212" s="38" t="s">
        <v>648</v>
      </c>
      <c r="E1212" s="88">
        <v>1.7535000000000001</v>
      </c>
      <c r="F1212" s="86">
        <v>9.3800000000000008</v>
      </c>
      <c r="H1212" s="38" t="s">
        <v>844</v>
      </c>
      <c r="I1212" s="38" t="s">
        <v>885</v>
      </c>
      <c r="J1212" s="38" t="s">
        <v>883</v>
      </c>
      <c r="K1212" s="38" t="s">
        <v>884</v>
      </c>
    </row>
    <row r="1213" spans="1:11">
      <c r="A1213" s="43" t="s">
        <v>2143</v>
      </c>
      <c r="B1213" s="41" t="s">
        <v>649</v>
      </c>
      <c r="C1213" s="41" t="s">
        <v>218</v>
      </c>
      <c r="D1213" s="38" t="s">
        <v>650</v>
      </c>
      <c r="E1213" s="88">
        <v>0.3276</v>
      </c>
      <c r="F1213" s="86">
        <v>3.74</v>
      </c>
      <c r="H1213" s="38" t="s">
        <v>844</v>
      </c>
      <c r="I1213" s="38" t="s">
        <v>885</v>
      </c>
      <c r="J1213" s="38" t="s">
        <v>883</v>
      </c>
      <c r="K1213" s="38" t="s">
        <v>884</v>
      </c>
    </row>
    <row r="1214" spans="1:11">
      <c r="A1214" s="43" t="s">
        <v>2144</v>
      </c>
      <c r="B1214" s="41" t="s">
        <v>649</v>
      </c>
      <c r="C1214" s="41" t="s">
        <v>220</v>
      </c>
      <c r="D1214" s="38" t="s">
        <v>650</v>
      </c>
      <c r="E1214" s="88">
        <v>0.40289999999999998</v>
      </c>
      <c r="F1214" s="86">
        <v>4.07</v>
      </c>
      <c r="H1214" s="38" t="s">
        <v>844</v>
      </c>
      <c r="I1214" s="38" t="s">
        <v>885</v>
      </c>
      <c r="J1214" s="38" t="s">
        <v>883</v>
      </c>
      <c r="K1214" s="38" t="s">
        <v>884</v>
      </c>
    </row>
    <row r="1215" spans="1:11">
      <c r="A1215" s="43" t="s">
        <v>2145</v>
      </c>
      <c r="B1215" s="41" t="s">
        <v>649</v>
      </c>
      <c r="C1215" s="41" t="s">
        <v>221</v>
      </c>
      <c r="D1215" s="38" t="s">
        <v>650</v>
      </c>
      <c r="E1215" s="88">
        <v>0.70069999999999999</v>
      </c>
      <c r="F1215" s="86">
        <v>4.33</v>
      </c>
      <c r="H1215" s="38" t="s">
        <v>844</v>
      </c>
      <c r="I1215" s="38" t="s">
        <v>885</v>
      </c>
      <c r="J1215" s="38" t="s">
        <v>883</v>
      </c>
      <c r="K1215" s="38" t="s">
        <v>884</v>
      </c>
    </row>
    <row r="1216" spans="1:11">
      <c r="A1216" s="43" t="s">
        <v>2146</v>
      </c>
      <c r="B1216" s="41" t="s">
        <v>649</v>
      </c>
      <c r="C1216" s="41" t="s">
        <v>222</v>
      </c>
      <c r="D1216" s="38" t="s">
        <v>650</v>
      </c>
      <c r="E1216" s="88">
        <v>1.7509999999999999</v>
      </c>
      <c r="F1216" s="86">
        <v>8.56</v>
      </c>
      <c r="H1216" s="38" t="s">
        <v>844</v>
      </c>
      <c r="I1216" s="38" t="s">
        <v>885</v>
      </c>
      <c r="J1216" s="38" t="s">
        <v>883</v>
      </c>
      <c r="K1216" s="38" t="s">
        <v>884</v>
      </c>
    </row>
    <row r="1217" spans="1:11">
      <c r="A1217" s="43" t="s">
        <v>2147</v>
      </c>
      <c r="B1217" s="41" t="s">
        <v>651</v>
      </c>
      <c r="C1217" s="41" t="s">
        <v>218</v>
      </c>
      <c r="D1217" s="38" t="s">
        <v>652</v>
      </c>
      <c r="E1217" s="88">
        <v>0.38179999999999997</v>
      </c>
      <c r="F1217" s="86">
        <v>3.16</v>
      </c>
      <c r="H1217" s="38" t="s">
        <v>844</v>
      </c>
      <c r="I1217" s="38" t="s">
        <v>885</v>
      </c>
      <c r="J1217" s="38" t="s">
        <v>883</v>
      </c>
      <c r="K1217" s="38" t="s">
        <v>884</v>
      </c>
    </row>
    <row r="1218" spans="1:11">
      <c r="A1218" s="43" t="s">
        <v>2148</v>
      </c>
      <c r="B1218" s="41" t="s">
        <v>651</v>
      </c>
      <c r="C1218" s="41" t="s">
        <v>220</v>
      </c>
      <c r="D1218" s="38" t="s">
        <v>652</v>
      </c>
      <c r="E1218" s="88">
        <v>0.54820000000000002</v>
      </c>
      <c r="F1218" s="86">
        <v>3.63</v>
      </c>
      <c r="H1218" s="38" t="s">
        <v>844</v>
      </c>
      <c r="I1218" s="38" t="s">
        <v>885</v>
      </c>
      <c r="J1218" s="38" t="s">
        <v>883</v>
      </c>
      <c r="K1218" s="38" t="s">
        <v>884</v>
      </c>
    </row>
    <row r="1219" spans="1:11">
      <c r="A1219" s="43" t="s">
        <v>2149</v>
      </c>
      <c r="B1219" s="41" t="s">
        <v>651</v>
      </c>
      <c r="C1219" s="41" t="s">
        <v>221</v>
      </c>
      <c r="D1219" s="38" t="s">
        <v>652</v>
      </c>
      <c r="E1219" s="88">
        <v>0.95479999999999998</v>
      </c>
      <c r="F1219" s="86">
        <v>5.67</v>
      </c>
      <c r="H1219" s="38" t="s">
        <v>844</v>
      </c>
      <c r="I1219" s="38" t="s">
        <v>885</v>
      </c>
      <c r="J1219" s="38" t="s">
        <v>883</v>
      </c>
      <c r="K1219" s="38" t="s">
        <v>884</v>
      </c>
    </row>
    <row r="1220" spans="1:11">
      <c r="A1220" s="43" t="s">
        <v>2150</v>
      </c>
      <c r="B1220" s="41" t="s">
        <v>651</v>
      </c>
      <c r="C1220" s="41" t="s">
        <v>222</v>
      </c>
      <c r="D1220" s="38" t="s">
        <v>652</v>
      </c>
      <c r="E1220" s="88">
        <v>2.3639999999999999</v>
      </c>
      <c r="F1220" s="86">
        <v>12.28</v>
      </c>
      <c r="H1220" s="38" t="s">
        <v>844</v>
      </c>
      <c r="I1220" s="38" t="s">
        <v>885</v>
      </c>
      <c r="J1220" s="38" t="s">
        <v>883</v>
      </c>
      <c r="K1220" s="38" t="s">
        <v>884</v>
      </c>
    </row>
    <row r="1221" spans="1:11">
      <c r="A1221" s="43" t="s">
        <v>2151</v>
      </c>
      <c r="B1221" s="41" t="s">
        <v>653</v>
      </c>
      <c r="C1221" s="41" t="s">
        <v>218</v>
      </c>
      <c r="D1221" s="38" t="s">
        <v>654</v>
      </c>
      <c r="E1221" s="88">
        <v>0.33510000000000001</v>
      </c>
      <c r="F1221" s="86">
        <v>4.1399999999999997</v>
      </c>
      <c r="H1221" s="38" t="s">
        <v>844</v>
      </c>
      <c r="I1221" s="38" t="s">
        <v>885</v>
      </c>
      <c r="J1221" s="38" t="s">
        <v>883</v>
      </c>
      <c r="K1221" s="38" t="s">
        <v>884</v>
      </c>
    </row>
    <row r="1222" spans="1:11">
      <c r="A1222" s="43" t="s">
        <v>2152</v>
      </c>
      <c r="B1222" s="41" t="s">
        <v>653</v>
      </c>
      <c r="C1222" s="41" t="s">
        <v>220</v>
      </c>
      <c r="D1222" s="38" t="s">
        <v>654</v>
      </c>
      <c r="E1222" s="88">
        <v>0.43469999999999998</v>
      </c>
      <c r="F1222" s="86">
        <v>4.5999999999999996</v>
      </c>
      <c r="H1222" s="38" t="s">
        <v>844</v>
      </c>
      <c r="I1222" s="38" t="s">
        <v>885</v>
      </c>
      <c r="J1222" s="38" t="s">
        <v>883</v>
      </c>
      <c r="K1222" s="38" t="s">
        <v>884</v>
      </c>
    </row>
    <row r="1223" spans="1:11">
      <c r="A1223" s="43" t="s">
        <v>2153</v>
      </c>
      <c r="B1223" s="41" t="s">
        <v>653</v>
      </c>
      <c r="C1223" s="41" t="s">
        <v>221</v>
      </c>
      <c r="D1223" s="38" t="s">
        <v>654</v>
      </c>
      <c r="E1223" s="88">
        <v>0.82479999999999998</v>
      </c>
      <c r="F1223" s="86">
        <v>6.49</v>
      </c>
      <c r="H1223" s="38" t="s">
        <v>844</v>
      </c>
      <c r="I1223" s="38" t="s">
        <v>885</v>
      </c>
      <c r="J1223" s="38" t="s">
        <v>883</v>
      </c>
      <c r="K1223" s="38" t="s">
        <v>884</v>
      </c>
    </row>
    <row r="1224" spans="1:11">
      <c r="A1224" s="43" t="s">
        <v>2154</v>
      </c>
      <c r="B1224" s="41" t="s">
        <v>653</v>
      </c>
      <c r="C1224" s="41" t="s">
        <v>222</v>
      </c>
      <c r="D1224" s="38" t="s">
        <v>654</v>
      </c>
      <c r="E1224" s="88">
        <v>1.5673999999999999</v>
      </c>
      <c r="F1224" s="86">
        <v>9.35</v>
      </c>
      <c r="H1224" s="38" t="s">
        <v>844</v>
      </c>
      <c r="I1224" s="38" t="s">
        <v>885</v>
      </c>
      <c r="J1224" s="38" t="s">
        <v>883</v>
      </c>
      <c r="K1224" s="38" t="s">
        <v>884</v>
      </c>
    </row>
    <row r="1225" spans="1:11">
      <c r="A1225" s="43" t="s">
        <v>2155</v>
      </c>
      <c r="B1225" s="41" t="s">
        <v>655</v>
      </c>
      <c r="C1225" s="41" t="s">
        <v>218</v>
      </c>
      <c r="D1225" s="38" t="s">
        <v>656</v>
      </c>
      <c r="E1225" s="88">
        <v>1.4219999999999999</v>
      </c>
      <c r="F1225" s="86">
        <v>3.56</v>
      </c>
      <c r="H1225" s="38" t="s">
        <v>861</v>
      </c>
      <c r="I1225" s="38" t="s">
        <v>886</v>
      </c>
      <c r="J1225" s="38" t="s">
        <v>822</v>
      </c>
      <c r="K1225" s="38" t="s">
        <v>823</v>
      </c>
    </row>
    <row r="1226" spans="1:11">
      <c r="A1226" s="43" t="s">
        <v>2156</v>
      </c>
      <c r="B1226" s="41" t="s">
        <v>655</v>
      </c>
      <c r="C1226" s="41" t="s">
        <v>220</v>
      </c>
      <c r="D1226" s="38" t="s">
        <v>656</v>
      </c>
      <c r="E1226" s="88">
        <v>1.7833000000000001</v>
      </c>
      <c r="F1226" s="86">
        <v>5.19</v>
      </c>
      <c r="H1226" s="38" t="s">
        <v>861</v>
      </c>
      <c r="I1226" s="38" t="s">
        <v>886</v>
      </c>
      <c r="J1226" s="38" t="s">
        <v>822</v>
      </c>
      <c r="K1226" s="38" t="s">
        <v>823</v>
      </c>
    </row>
    <row r="1227" spans="1:11">
      <c r="A1227" s="43" t="s">
        <v>2157</v>
      </c>
      <c r="B1227" s="41" t="s">
        <v>655</v>
      </c>
      <c r="C1227" s="41" t="s">
        <v>221</v>
      </c>
      <c r="D1227" s="38" t="s">
        <v>656</v>
      </c>
      <c r="E1227" s="88">
        <v>2.5777999999999999</v>
      </c>
      <c r="F1227" s="86">
        <v>8.7899999999999991</v>
      </c>
      <c r="H1227" s="38" t="s">
        <v>861</v>
      </c>
      <c r="I1227" s="38" t="s">
        <v>886</v>
      </c>
      <c r="J1227" s="38" t="s">
        <v>822</v>
      </c>
      <c r="K1227" s="38" t="s">
        <v>823</v>
      </c>
    </row>
    <row r="1228" spans="1:11">
      <c r="A1228" s="43" t="s">
        <v>2158</v>
      </c>
      <c r="B1228" s="41" t="s">
        <v>655</v>
      </c>
      <c r="C1228" s="41" t="s">
        <v>222</v>
      </c>
      <c r="D1228" s="38" t="s">
        <v>656</v>
      </c>
      <c r="E1228" s="88">
        <v>4.5369000000000002</v>
      </c>
      <c r="F1228" s="86">
        <v>15.11</v>
      </c>
      <c r="H1228" s="38" t="s">
        <v>861</v>
      </c>
      <c r="I1228" s="38" t="s">
        <v>886</v>
      </c>
      <c r="J1228" s="38" t="s">
        <v>822</v>
      </c>
      <c r="K1228" s="38" t="s">
        <v>823</v>
      </c>
    </row>
    <row r="1229" spans="1:11">
      <c r="A1229" s="43" t="s">
        <v>2159</v>
      </c>
      <c r="B1229" s="41" t="s">
        <v>657</v>
      </c>
      <c r="C1229" s="41" t="s">
        <v>218</v>
      </c>
      <c r="D1229" s="38" t="s">
        <v>658</v>
      </c>
      <c r="E1229" s="88">
        <v>1.0057</v>
      </c>
      <c r="F1229" s="86">
        <v>3.26</v>
      </c>
      <c r="H1229" s="38" t="s">
        <v>861</v>
      </c>
      <c r="I1229" s="38" t="s">
        <v>886</v>
      </c>
      <c r="J1229" s="38" t="s">
        <v>822</v>
      </c>
      <c r="K1229" s="38" t="s">
        <v>823</v>
      </c>
    </row>
    <row r="1230" spans="1:11">
      <c r="A1230" s="43" t="s">
        <v>2160</v>
      </c>
      <c r="B1230" s="41" t="s">
        <v>657</v>
      </c>
      <c r="C1230" s="41" t="s">
        <v>220</v>
      </c>
      <c r="D1230" s="38" t="s">
        <v>658</v>
      </c>
      <c r="E1230" s="88">
        <v>1.3359000000000001</v>
      </c>
      <c r="F1230" s="86">
        <v>5.04</v>
      </c>
      <c r="H1230" s="38" t="s">
        <v>861</v>
      </c>
      <c r="I1230" s="38" t="s">
        <v>886</v>
      </c>
      <c r="J1230" s="38" t="s">
        <v>822</v>
      </c>
      <c r="K1230" s="38" t="s">
        <v>823</v>
      </c>
    </row>
    <row r="1231" spans="1:11">
      <c r="A1231" s="43" t="s">
        <v>2161</v>
      </c>
      <c r="B1231" s="41" t="s">
        <v>657</v>
      </c>
      <c r="C1231" s="41" t="s">
        <v>221</v>
      </c>
      <c r="D1231" s="38" t="s">
        <v>658</v>
      </c>
      <c r="E1231" s="88">
        <v>1.8983000000000001</v>
      </c>
      <c r="F1231" s="86">
        <v>7.73</v>
      </c>
      <c r="H1231" s="38" t="s">
        <v>861</v>
      </c>
      <c r="I1231" s="38" t="s">
        <v>886</v>
      </c>
      <c r="J1231" s="38" t="s">
        <v>822</v>
      </c>
      <c r="K1231" s="38" t="s">
        <v>823</v>
      </c>
    </row>
    <row r="1232" spans="1:11">
      <c r="A1232" s="43" t="s">
        <v>2162</v>
      </c>
      <c r="B1232" s="41" t="s">
        <v>657</v>
      </c>
      <c r="C1232" s="41" t="s">
        <v>222</v>
      </c>
      <c r="D1232" s="38" t="s">
        <v>658</v>
      </c>
      <c r="E1232" s="88">
        <v>3.4312999999999998</v>
      </c>
      <c r="F1232" s="86">
        <v>13.65</v>
      </c>
      <c r="H1232" s="38" t="s">
        <v>861</v>
      </c>
      <c r="I1232" s="38" t="s">
        <v>886</v>
      </c>
      <c r="J1232" s="38" t="s">
        <v>822</v>
      </c>
      <c r="K1232" s="38" t="s">
        <v>823</v>
      </c>
    </row>
    <row r="1233" spans="1:11">
      <c r="A1233" s="43" t="s">
        <v>2163</v>
      </c>
      <c r="B1233" s="41" t="s">
        <v>659</v>
      </c>
      <c r="C1233" s="41" t="s">
        <v>218</v>
      </c>
      <c r="D1233" s="38" t="s">
        <v>660</v>
      </c>
      <c r="E1233" s="88">
        <v>0.81599999999999995</v>
      </c>
      <c r="F1233" s="86">
        <v>2.63</v>
      </c>
      <c r="H1233" s="38" t="s">
        <v>861</v>
      </c>
      <c r="I1233" s="38" t="s">
        <v>886</v>
      </c>
      <c r="J1233" s="38" t="s">
        <v>822</v>
      </c>
      <c r="K1233" s="38" t="s">
        <v>823</v>
      </c>
    </row>
    <row r="1234" spans="1:11">
      <c r="A1234" s="43" t="s">
        <v>2164</v>
      </c>
      <c r="B1234" s="41" t="s">
        <v>659</v>
      </c>
      <c r="C1234" s="41" t="s">
        <v>220</v>
      </c>
      <c r="D1234" s="38" t="s">
        <v>660</v>
      </c>
      <c r="E1234" s="88">
        <v>1.1088</v>
      </c>
      <c r="F1234" s="86">
        <v>4.0599999999999996</v>
      </c>
      <c r="H1234" s="38" t="s">
        <v>861</v>
      </c>
      <c r="I1234" s="38" t="s">
        <v>886</v>
      </c>
      <c r="J1234" s="38" t="s">
        <v>822</v>
      </c>
      <c r="K1234" s="38" t="s">
        <v>823</v>
      </c>
    </row>
    <row r="1235" spans="1:11">
      <c r="A1235" s="43" t="s">
        <v>2165</v>
      </c>
      <c r="B1235" s="41" t="s">
        <v>659</v>
      </c>
      <c r="C1235" s="41" t="s">
        <v>221</v>
      </c>
      <c r="D1235" s="38" t="s">
        <v>660</v>
      </c>
      <c r="E1235" s="88">
        <v>1.5969</v>
      </c>
      <c r="F1235" s="86">
        <v>6.91</v>
      </c>
      <c r="H1235" s="38" t="s">
        <v>861</v>
      </c>
      <c r="I1235" s="38" t="s">
        <v>886</v>
      </c>
      <c r="J1235" s="38" t="s">
        <v>822</v>
      </c>
      <c r="K1235" s="38" t="s">
        <v>823</v>
      </c>
    </row>
    <row r="1236" spans="1:11">
      <c r="A1236" s="43" t="s">
        <v>2166</v>
      </c>
      <c r="B1236" s="41" t="s">
        <v>659</v>
      </c>
      <c r="C1236" s="41" t="s">
        <v>222</v>
      </c>
      <c r="D1236" s="38" t="s">
        <v>660</v>
      </c>
      <c r="E1236" s="88">
        <v>3.1385999999999998</v>
      </c>
      <c r="F1236" s="86">
        <v>13.49</v>
      </c>
      <c r="H1236" s="38" t="s">
        <v>861</v>
      </c>
      <c r="I1236" s="38" t="s">
        <v>886</v>
      </c>
      <c r="J1236" s="38" t="s">
        <v>822</v>
      </c>
      <c r="K1236" s="38" t="s">
        <v>823</v>
      </c>
    </row>
    <row r="1237" spans="1:11">
      <c r="A1237" s="43" t="s">
        <v>2167</v>
      </c>
      <c r="B1237" s="41" t="s">
        <v>661</v>
      </c>
      <c r="C1237" s="41" t="s">
        <v>218</v>
      </c>
      <c r="D1237" s="38" t="s">
        <v>201</v>
      </c>
      <c r="E1237" s="88">
        <v>0.44979999999999998</v>
      </c>
      <c r="F1237" s="86">
        <v>1.9</v>
      </c>
      <c r="H1237" s="38" t="s">
        <v>861</v>
      </c>
      <c r="I1237" s="38" t="s">
        <v>886</v>
      </c>
      <c r="J1237" s="38" t="s">
        <v>824</v>
      </c>
      <c r="K1237" s="38" t="s">
        <v>825</v>
      </c>
    </row>
    <row r="1238" spans="1:11">
      <c r="A1238" s="43" t="s">
        <v>2168</v>
      </c>
      <c r="B1238" s="41" t="s">
        <v>661</v>
      </c>
      <c r="C1238" s="41" t="s">
        <v>220</v>
      </c>
      <c r="D1238" s="38" t="s">
        <v>201</v>
      </c>
      <c r="E1238" s="88">
        <v>0.62409999999999999</v>
      </c>
      <c r="F1238" s="86">
        <v>2.79</v>
      </c>
      <c r="H1238" s="38" t="s">
        <v>861</v>
      </c>
      <c r="I1238" s="38" t="s">
        <v>886</v>
      </c>
      <c r="J1238" s="38" t="s">
        <v>824</v>
      </c>
      <c r="K1238" s="38" t="s">
        <v>825</v>
      </c>
    </row>
    <row r="1239" spans="1:11">
      <c r="A1239" s="43" t="s">
        <v>2169</v>
      </c>
      <c r="B1239" s="41" t="s">
        <v>661</v>
      </c>
      <c r="C1239" s="41" t="s">
        <v>221</v>
      </c>
      <c r="D1239" s="38" t="s">
        <v>201</v>
      </c>
      <c r="E1239" s="88">
        <v>0.97409999999999997</v>
      </c>
      <c r="F1239" s="86">
        <v>4.04</v>
      </c>
      <c r="H1239" s="38" t="s">
        <v>861</v>
      </c>
      <c r="I1239" s="38" t="s">
        <v>886</v>
      </c>
      <c r="J1239" s="38" t="s">
        <v>824</v>
      </c>
      <c r="K1239" s="38" t="s">
        <v>825</v>
      </c>
    </row>
    <row r="1240" spans="1:11">
      <c r="A1240" s="43" t="s">
        <v>2170</v>
      </c>
      <c r="B1240" s="41" t="s">
        <v>661</v>
      </c>
      <c r="C1240" s="41" t="s">
        <v>222</v>
      </c>
      <c r="D1240" s="38" t="s">
        <v>201</v>
      </c>
      <c r="E1240" s="88">
        <v>1.8740000000000001</v>
      </c>
      <c r="F1240" s="86">
        <v>8.0399999999999991</v>
      </c>
      <c r="H1240" s="38" t="s">
        <v>861</v>
      </c>
      <c r="I1240" s="38" t="s">
        <v>886</v>
      </c>
      <c r="J1240" s="38" t="s">
        <v>824</v>
      </c>
      <c r="K1240" s="38" t="s">
        <v>825</v>
      </c>
    </row>
    <row r="1241" spans="1:11">
      <c r="A1241" s="43" t="s">
        <v>2171</v>
      </c>
      <c r="B1241" s="41" t="s">
        <v>662</v>
      </c>
      <c r="C1241" s="41" t="s">
        <v>218</v>
      </c>
      <c r="D1241" s="38" t="s">
        <v>202</v>
      </c>
      <c r="E1241" s="88">
        <v>0.31190000000000001</v>
      </c>
      <c r="F1241" s="86">
        <v>1.46</v>
      </c>
      <c r="H1241" s="38" t="s">
        <v>861</v>
      </c>
      <c r="I1241" s="38" t="s">
        <v>886</v>
      </c>
      <c r="J1241" s="38" t="s">
        <v>824</v>
      </c>
      <c r="K1241" s="38" t="s">
        <v>825</v>
      </c>
    </row>
    <row r="1242" spans="1:11">
      <c r="A1242" s="43" t="s">
        <v>2172</v>
      </c>
      <c r="B1242" s="41" t="s">
        <v>662</v>
      </c>
      <c r="C1242" s="41" t="s">
        <v>220</v>
      </c>
      <c r="D1242" s="38" t="s">
        <v>202</v>
      </c>
      <c r="E1242" s="88">
        <v>0.46729999999999999</v>
      </c>
      <c r="F1242" s="86">
        <v>2.09</v>
      </c>
      <c r="H1242" s="38" t="s">
        <v>861</v>
      </c>
      <c r="I1242" s="38" t="s">
        <v>886</v>
      </c>
      <c r="J1242" s="38" t="s">
        <v>824</v>
      </c>
      <c r="K1242" s="38" t="s">
        <v>825</v>
      </c>
    </row>
    <row r="1243" spans="1:11">
      <c r="A1243" s="43" t="s">
        <v>2173</v>
      </c>
      <c r="B1243" s="41" t="s">
        <v>662</v>
      </c>
      <c r="C1243" s="41" t="s">
        <v>221</v>
      </c>
      <c r="D1243" s="38" t="s">
        <v>202</v>
      </c>
      <c r="E1243" s="88">
        <v>0.92659999999999998</v>
      </c>
      <c r="F1243" s="86">
        <v>3.84</v>
      </c>
      <c r="H1243" s="38" t="s">
        <v>861</v>
      </c>
      <c r="I1243" s="38" t="s">
        <v>886</v>
      </c>
      <c r="J1243" s="38" t="s">
        <v>824</v>
      </c>
      <c r="K1243" s="38" t="s">
        <v>825</v>
      </c>
    </row>
    <row r="1244" spans="1:11">
      <c r="A1244" s="43" t="s">
        <v>2174</v>
      </c>
      <c r="B1244" s="41" t="s">
        <v>662</v>
      </c>
      <c r="C1244" s="41" t="s">
        <v>222</v>
      </c>
      <c r="D1244" s="38" t="s">
        <v>202</v>
      </c>
      <c r="E1244" s="88">
        <v>1.8827</v>
      </c>
      <c r="F1244" s="86">
        <v>7.67</v>
      </c>
      <c r="H1244" s="38" t="s">
        <v>861</v>
      </c>
      <c r="I1244" s="38" t="s">
        <v>886</v>
      </c>
      <c r="J1244" s="38" t="s">
        <v>824</v>
      </c>
      <c r="K1244" s="38" t="s">
        <v>825</v>
      </c>
    </row>
    <row r="1245" spans="1:11">
      <c r="A1245" s="43" t="s">
        <v>2175</v>
      </c>
      <c r="B1245" s="41" t="s">
        <v>663</v>
      </c>
      <c r="C1245" s="41" t="s">
        <v>218</v>
      </c>
      <c r="D1245" s="38" t="s">
        <v>203</v>
      </c>
      <c r="E1245" s="88">
        <v>0.34110000000000001</v>
      </c>
      <c r="F1245" s="86">
        <v>1.69</v>
      </c>
      <c r="H1245" s="38" t="s">
        <v>861</v>
      </c>
      <c r="I1245" s="38" t="s">
        <v>886</v>
      </c>
      <c r="J1245" s="38" t="s">
        <v>824</v>
      </c>
      <c r="K1245" s="38" t="s">
        <v>825</v>
      </c>
    </row>
    <row r="1246" spans="1:11">
      <c r="A1246" s="43" t="s">
        <v>2176</v>
      </c>
      <c r="B1246" s="41" t="s">
        <v>663</v>
      </c>
      <c r="C1246" s="41" t="s">
        <v>220</v>
      </c>
      <c r="D1246" s="38" t="s">
        <v>203</v>
      </c>
      <c r="E1246" s="88">
        <v>0.54239999999999999</v>
      </c>
      <c r="F1246" s="86">
        <v>2.62</v>
      </c>
      <c r="H1246" s="38" t="s">
        <v>861</v>
      </c>
      <c r="I1246" s="38" t="s">
        <v>886</v>
      </c>
      <c r="J1246" s="38" t="s">
        <v>824</v>
      </c>
      <c r="K1246" s="38" t="s">
        <v>825</v>
      </c>
    </row>
    <row r="1247" spans="1:11">
      <c r="A1247" s="43" t="s">
        <v>2177</v>
      </c>
      <c r="B1247" s="41" t="s">
        <v>663</v>
      </c>
      <c r="C1247" s="41" t="s">
        <v>221</v>
      </c>
      <c r="D1247" s="38" t="s">
        <v>203</v>
      </c>
      <c r="E1247" s="88">
        <v>0.83379999999999999</v>
      </c>
      <c r="F1247" s="86">
        <v>3.81</v>
      </c>
      <c r="H1247" s="38" t="s">
        <v>861</v>
      </c>
      <c r="I1247" s="38" t="s">
        <v>886</v>
      </c>
      <c r="J1247" s="38" t="s">
        <v>824</v>
      </c>
      <c r="K1247" s="38" t="s">
        <v>825</v>
      </c>
    </row>
    <row r="1248" spans="1:11">
      <c r="A1248" s="43" t="s">
        <v>2178</v>
      </c>
      <c r="B1248" s="41" t="s">
        <v>663</v>
      </c>
      <c r="C1248" s="41" t="s">
        <v>222</v>
      </c>
      <c r="D1248" s="38" t="s">
        <v>203</v>
      </c>
      <c r="E1248" s="88">
        <v>1.6348</v>
      </c>
      <c r="F1248" s="86">
        <v>6.48</v>
      </c>
      <c r="H1248" s="38" t="s">
        <v>861</v>
      </c>
      <c r="I1248" s="38" t="s">
        <v>886</v>
      </c>
      <c r="J1248" s="38" t="s">
        <v>824</v>
      </c>
      <c r="K1248" s="38" t="s">
        <v>825</v>
      </c>
    </row>
    <row r="1249" spans="1:11">
      <c r="A1249" s="43" t="s">
        <v>2179</v>
      </c>
      <c r="B1249" s="41" t="s">
        <v>664</v>
      </c>
      <c r="C1249" s="41" t="s">
        <v>218</v>
      </c>
      <c r="D1249" s="38" t="s">
        <v>204</v>
      </c>
      <c r="E1249" s="88">
        <v>0.5171</v>
      </c>
      <c r="F1249" s="86">
        <v>2.5499999999999998</v>
      </c>
      <c r="H1249" s="38" t="s">
        <v>861</v>
      </c>
      <c r="I1249" s="38" t="s">
        <v>886</v>
      </c>
      <c r="J1249" s="38" t="s">
        <v>824</v>
      </c>
      <c r="K1249" s="38" t="s">
        <v>825</v>
      </c>
    </row>
    <row r="1250" spans="1:11">
      <c r="A1250" s="43" t="s">
        <v>2180</v>
      </c>
      <c r="B1250" s="41" t="s">
        <v>664</v>
      </c>
      <c r="C1250" s="41" t="s">
        <v>220</v>
      </c>
      <c r="D1250" s="38" t="s">
        <v>204</v>
      </c>
      <c r="E1250" s="88">
        <v>0.68969999999999998</v>
      </c>
      <c r="F1250" s="86">
        <v>3.62</v>
      </c>
      <c r="H1250" s="38" t="s">
        <v>861</v>
      </c>
      <c r="I1250" s="38" t="s">
        <v>886</v>
      </c>
      <c r="J1250" s="38" t="s">
        <v>824</v>
      </c>
      <c r="K1250" s="38" t="s">
        <v>825</v>
      </c>
    </row>
    <row r="1251" spans="1:11">
      <c r="A1251" s="43" t="s">
        <v>2181</v>
      </c>
      <c r="B1251" s="41" t="s">
        <v>664</v>
      </c>
      <c r="C1251" s="41" t="s">
        <v>221</v>
      </c>
      <c r="D1251" s="38" t="s">
        <v>204</v>
      </c>
      <c r="E1251" s="88">
        <v>0.99490000000000001</v>
      </c>
      <c r="F1251" s="86">
        <v>5.24</v>
      </c>
      <c r="H1251" s="38" t="s">
        <v>861</v>
      </c>
      <c r="I1251" s="38" t="s">
        <v>886</v>
      </c>
      <c r="J1251" s="38" t="s">
        <v>824</v>
      </c>
      <c r="K1251" s="38" t="s">
        <v>825</v>
      </c>
    </row>
    <row r="1252" spans="1:11">
      <c r="A1252" s="43" t="s">
        <v>2182</v>
      </c>
      <c r="B1252" s="41" t="s">
        <v>664</v>
      </c>
      <c r="C1252" s="41" t="s">
        <v>222</v>
      </c>
      <c r="D1252" s="38" t="s">
        <v>204</v>
      </c>
      <c r="E1252" s="88">
        <v>1.6948000000000001</v>
      </c>
      <c r="F1252" s="86">
        <v>8.7100000000000009</v>
      </c>
      <c r="H1252" s="38" t="s">
        <v>861</v>
      </c>
      <c r="I1252" s="38" t="s">
        <v>886</v>
      </c>
      <c r="J1252" s="38" t="s">
        <v>824</v>
      </c>
      <c r="K1252" s="38" t="s">
        <v>825</v>
      </c>
    </row>
    <row r="1253" spans="1:11">
      <c r="A1253" s="43" t="s">
        <v>2183</v>
      </c>
      <c r="B1253" s="41" t="s">
        <v>665</v>
      </c>
      <c r="C1253" s="41" t="s">
        <v>218</v>
      </c>
      <c r="D1253" s="38" t="s">
        <v>666</v>
      </c>
      <c r="E1253" s="88">
        <v>0.37440000000000001</v>
      </c>
      <c r="F1253" s="86">
        <v>2.2000000000000002</v>
      </c>
      <c r="H1253" s="38" t="s">
        <v>861</v>
      </c>
      <c r="I1253" s="38" t="s">
        <v>886</v>
      </c>
      <c r="J1253" s="38" t="s">
        <v>824</v>
      </c>
      <c r="K1253" s="38" t="s">
        <v>825</v>
      </c>
    </row>
    <row r="1254" spans="1:11">
      <c r="A1254" s="43" t="s">
        <v>2184</v>
      </c>
      <c r="B1254" s="41" t="s">
        <v>665</v>
      </c>
      <c r="C1254" s="41" t="s">
        <v>220</v>
      </c>
      <c r="D1254" s="38" t="s">
        <v>666</v>
      </c>
      <c r="E1254" s="88">
        <v>0.59640000000000004</v>
      </c>
      <c r="F1254" s="86">
        <v>3.64</v>
      </c>
      <c r="H1254" s="38" t="s">
        <v>861</v>
      </c>
      <c r="I1254" s="38" t="s">
        <v>886</v>
      </c>
      <c r="J1254" s="38" t="s">
        <v>824</v>
      </c>
      <c r="K1254" s="38" t="s">
        <v>825</v>
      </c>
    </row>
    <row r="1255" spans="1:11">
      <c r="A1255" s="43" t="s">
        <v>2185</v>
      </c>
      <c r="B1255" s="41" t="s">
        <v>665</v>
      </c>
      <c r="C1255" s="41" t="s">
        <v>221</v>
      </c>
      <c r="D1255" s="38" t="s">
        <v>666</v>
      </c>
      <c r="E1255" s="88">
        <v>0.98609999999999998</v>
      </c>
      <c r="F1255" s="86">
        <v>6.09</v>
      </c>
      <c r="H1255" s="38" t="s">
        <v>861</v>
      </c>
      <c r="I1255" s="38" t="s">
        <v>886</v>
      </c>
      <c r="J1255" s="38" t="s">
        <v>824</v>
      </c>
      <c r="K1255" s="38" t="s">
        <v>825</v>
      </c>
    </row>
    <row r="1256" spans="1:11">
      <c r="A1256" s="43" t="s">
        <v>2186</v>
      </c>
      <c r="B1256" s="41" t="s">
        <v>665</v>
      </c>
      <c r="C1256" s="41" t="s">
        <v>222</v>
      </c>
      <c r="D1256" s="38" t="s">
        <v>666</v>
      </c>
      <c r="E1256" s="88">
        <v>2.0912999999999999</v>
      </c>
      <c r="F1256" s="86">
        <v>8.4</v>
      </c>
      <c r="H1256" s="38" t="s">
        <v>861</v>
      </c>
      <c r="I1256" s="38" t="s">
        <v>886</v>
      </c>
      <c r="J1256" s="38" t="s">
        <v>824</v>
      </c>
      <c r="K1256" s="38" t="s">
        <v>825</v>
      </c>
    </row>
    <row r="1257" spans="1:11">
      <c r="A1257" s="43" t="s">
        <v>2187</v>
      </c>
      <c r="B1257" s="41" t="s">
        <v>667</v>
      </c>
      <c r="C1257" s="41" t="s">
        <v>218</v>
      </c>
      <c r="D1257" s="38" t="s">
        <v>205</v>
      </c>
      <c r="E1257" s="88">
        <v>0.38919999999999999</v>
      </c>
      <c r="F1257" s="86">
        <v>1.89</v>
      </c>
      <c r="H1257" s="38" t="s">
        <v>861</v>
      </c>
      <c r="I1257" s="38" t="s">
        <v>886</v>
      </c>
      <c r="J1257" s="38" t="s">
        <v>824</v>
      </c>
      <c r="K1257" s="38" t="s">
        <v>825</v>
      </c>
    </row>
    <row r="1258" spans="1:11">
      <c r="A1258" s="43" t="s">
        <v>2188</v>
      </c>
      <c r="B1258" s="41" t="s">
        <v>667</v>
      </c>
      <c r="C1258" s="41" t="s">
        <v>220</v>
      </c>
      <c r="D1258" s="38" t="s">
        <v>205</v>
      </c>
      <c r="E1258" s="88">
        <v>0.58779999999999999</v>
      </c>
      <c r="F1258" s="86">
        <v>2.81</v>
      </c>
      <c r="H1258" s="38" t="s">
        <v>861</v>
      </c>
      <c r="I1258" s="38" t="s">
        <v>886</v>
      </c>
      <c r="J1258" s="38" t="s">
        <v>824</v>
      </c>
      <c r="K1258" s="38" t="s">
        <v>825</v>
      </c>
    </row>
    <row r="1259" spans="1:11">
      <c r="A1259" s="43" t="s">
        <v>2189</v>
      </c>
      <c r="B1259" s="41" t="s">
        <v>667</v>
      </c>
      <c r="C1259" s="41" t="s">
        <v>221</v>
      </c>
      <c r="D1259" s="38" t="s">
        <v>205</v>
      </c>
      <c r="E1259" s="88">
        <v>1.0414000000000001</v>
      </c>
      <c r="F1259" s="86">
        <v>4.21</v>
      </c>
      <c r="H1259" s="38" t="s">
        <v>861</v>
      </c>
      <c r="I1259" s="38" t="s">
        <v>886</v>
      </c>
      <c r="J1259" s="38" t="s">
        <v>824</v>
      </c>
      <c r="K1259" s="38" t="s">
        <v>825</v>
      </c>
    </row>
    <row r="1260" spans="1:11">
      <c r="A1260" s="43" t="s">
        <v>2190</v>
      </c>
      <c r="B1260" s="41" t="s">
        <v>667</v>
      </c>
      <c r="C1260" s="41" t="s">
        <v>222</v>
      </c>
      <c r="D1260" s="38" t="s">
        <v>205</v>
      </c>
      <c r="E1260" s="88">
        <v>2.1699000000000002</v>
      </c>
      <c r="F1260" s="86">
        <v>7.22</v>
      </c>
      <c r="H1260" s="38" t="s">
        <v>861</v>
      </c>
      <c r="I1260" s="38" t="s">
        <v>886</v>
      </c>
      <c r="J1260" s="38" t="s">
        <v>824</v>
      </c>
      <c r="K1260" s="38" t="s">
        <v>825</v>
      </c>
    </row>
    <row r="1261" spans="1:11">
      <c r="A1261" s="43" t="s">
        <v>2191</v>
      </c>
      <c r="B1261" s="41" t="s">
        <v>668</v>
      </c>
      <c r="C1261" s="41" t="s">
        <v>218</v>
      </c>
      <c r="D1261" s="38" t="s">
        <v>669</v>
      </c>
      <c r="E1261" s="88">
        <v>0.38059999999999999</v>
      </c>
      <c r="F1261" s="86">
        <v>2.66</v>
      </c>
      <c r="H1261" s="38" t="s">
        <v>861</v>
      </c>
      <c r="I1261" s="38" t="s">
        <v>886</v>
      </c>
      <c r="J1261" s="38" t="s">
        <v>824</v>
      </c>
      <c r="K1261" s="38" t="s">
        <v>825</v>
      </c>
    </row>
    <row r="1262" spans="1:11">
      <c r="A1262" s="43" t="s">
        <v>2192</v>
      </c>
      <c r="B1262" s="41" t="s">
        <v>668</v>
      </c>
      <c r="C1262" s="41" t="s">
        <v>220</v>
      </c>
      <c r="D1262" s="38" t="s">
        <v>669</v>
      </c>
      <c r="E1262" s="88">
        <v>0.53900000000000003</v>
      </c>
      <c r="F1262" s="86">
        <v>3.57</v>
      </c>
      <c r="H1262" s="38" t="s">
        <v>861</v>
      </c>
      <c r="I1262" s="38" t="s">
        <v>886</v>
      </c>
      <c r="J1262" s="38" t="s">
        <v>824</v>
      </c>
      <c r="K1262" s="38" t="s">
        <v>825</v>
      </c>
    </row>
    <row r="1263" spans="1:11">
      <c r="A1263" s="43" t="s">
        <v>2193</v>
      </c>
      <c r="B1263" s="41" t="s">
        <v>668</v>
      </c>
      <c r="C1263" s="41" t="s">
        <v>221</v>
      </c>
      <c r="D1263" s="38" t="s">
        <v>669</v>
      </c>
      <c r="E1263" s="88">
        <v>0.96279999999999999</v>
      </c>
      <c r="F1263" s="86">
        <v>5.01</v>
      </c>
      <c r="H1263" s="38" t="s">
        <v>861</v>
      </c>
      <c r="I1263" s="38" t="s">
        <v>886</v>
      </c>
      <c r="J1263" s="38" t="s">
        <v>824</v>
      </c>
      <c r="K1263" s="38" t="s">
        <v>825</v>
      </c>
    </row>
    <row r="1264" spans="1:11">
      <c r="A1264" s="43" t="s">
        <v>2194</v>
      </c>
      <c r="B1264" s="41" t="s">
        <v>668</v>
      </c>
      <c r="C1264" s="41" t="s">
        <v>222</v>
      </c>
      <c r="D1264" s="38" t="s">
        <v>669</v>
      </c>
      <c r="E1264" s="88">
        <v>2.0689000000000002</v>
      </c>
      <c r="F1264" s="86">
        <v>8.4499999999999993</v>
      </c>
      <c r="H1264" s="38" t="s">
        <v>861</v>
      </c>
      <c r="I1264" s="38" t="s">
        <v>886</v>
      </c>
      <c r="J1264" s="38" t="s">
        <v>824</v>
      </c>
      <c r="K1264" s="38" t="s">
        <v>825</v>
      </c>
    </row>
    <row r="1265" spans="1:11">
      <c r="A1265" s="43" t="s">
        <v>2195</v>
      </c>
      <c r="B1265" s="41" t="s">
        <v>670</v>
      </c>
      <c r="C1265" s="41" t="s">
        <v>218</v>
      </c>
      <c r="D1265" s="38" t="s">
        <v>671</v>
      </c>
      <c r="E1265" s="88">
        <v>2.4838</v>
      </c>
      <c r="F1265" s="86">
        <v>15.086</v>
      </c>
      <c r="H1265" s="38" t="s">
        <v>721</v>
      </c>
      <c r="I1265" s="38" t="s">
        <v>887</v>
      </c>
      <c r="J1265" s="38" t="s">
        <v>858</v>
      </c>
      <c r="K1265" s="38" t="s">
        <v>859</v>
      </c>
    </row>
    <row r="1266" spans="1:11">
      <c r="A1266" s="43" t="s">
        <v>2196</v>
      </c>
      <c r="B1266" s="41" t="s">
        <v>670</v>
      </c>
      <c r="C1266" s="41" t="s">
        <v>220</v>
      </c>
      <c r="D1266" s="38" t="s">
        <v>671</v>
      </c>
      <c r="E1266" s="88">
        <v>4.0838999999999999</v>
      </c>
      <c r="F1266" s="86">
        <v>15.88</v>
      </c>
      <c r="H1266" s="38" t="s">
        <v>883</v>
      </c>
      <c r="I1266" s="38" t="s">
        <v>887</v>
      </c>
      <c r="J1266" s="38" t="s">
        <v>858</v>
      </c>
      <c r="K1266" s="38" t="s">
        <v>859</v>
      </c>
    </row>
    <row r="1267" spans="1:11">
      <c r="A1267" s="43" t="s">
        <v>2197</v>
      </c>
      <c r="B1267" s="41" t="s">
        <v>670</v>
      </c>
      <c r="C1267" s="41" t="s">
        <v>221</v>
      </c>
      <c r="D1267" s="38" t="s">
        <v>671</v>
      </c>
      <c r="E1267" s="88">
        <v>8.6508000000000003</v>
      </c>
      <c r="F1267" s="86">
        <v>27.17</v>
      </c>
      <c r="H1267" s="38" t="s">
        <v>883</v>
      </c>
      <c r="I1267" s="38" t="s">
        <v>887</v>
      </c>
      <c r="J1267" s="38" t="s">
        <v>858</v>
      </c>
      <c r="K1267" s="38" t="s">
        <v>859</v>
      </c>
    </row>
    <row r="1268" spans="1:11">
      <c r="A1268" s="43" t="s">
        <v>2198</v>
      </c>
      <c r="B1268" s="41" t="s">
        <v>670</v>
      </c>
      <c r="C1268" s="41" t="s">
        <v>222</v>
      </c>
      <c r="D1268" s="38" t="s">
        <v>671</v>
      </c>
      <c r="E1268" s="88">
        <v>21.164300000000001</v>
      </c>
      <c r="F1268" s="86">
        <v>43.77</v>
      </c>
      <c r="H1268" s="38" t="s">
        <v>883</v>
      </c>
      <c r="I1268" s="38" t="s">
        <v>887</v>
      </c>
      <c r="J1268" s="38" t="s">
        <v>858</v>
      </c>
      <c r="K1268" s="38" t="s">
        <v>859</v>
      </c>
    </row>
    <row r="1269" spans="1:11">
      <c r="A1269" s="43" t="s">
        <v>2199</v>
      </c>
      <c r="B1269" s="41" t="s">
        <v>672</v>
      </c>
      <c r="C1269" s="41" t="s">
        <v>218</v>
      </c>
      <c r="D1269" s="38" t="s">
        <v>673</v>
      </c>
      <c r="E1269" s="88">
        <v>1.2137</v>
      </c>
      <c r="F1269" s="86">
        <v>4.4800000000000004</v>
      </c>
      <c r="H1269" s="38" t="s">
        <v>883</v>
      </c>
      <c r="I1269" s="38" t="s">
        <v>887</v>
      </c>
      <c r="J1269" s="38" t="s">
        <v>858</v>
      </c>
      <c r="K1269" s="38" t="s">
        <v>859</v>
      </c>
    </row>
    <row r="1270" spans="1:11">
      <c r="A1270" s="43" t="s">
        <v>2200</v>
      </c>
      <c r="B1270" s="41" t="s">
        <v>672</v>
      </c>
      <c r="C1270" s="41" t="s">
        <v>220</v>
      </c>
      <c r="D1270" s="38" t="s">
        <v>673</v>
      </c>
      <c r="E1270" s="88">
        <v>1.9683999999999999</v>
      </c>
      <c r="F1270" s="86">
        <v>8.3699999999999992</v>
      </c>
      <c r="H1270" s="38" t="s">
        <v>883</v>
      </c>
      <c r="I1270" s="38" t="s">
        <v>887</v>
      </c>
      <c r="J1270" s="38" t="s">
        <v>858</v>
      </c>
      <c r="K1270" s="38" t="s">
        <v>859</v>
      </c>
    </row>
    <row r="1271" spans="1:11">
      <c r="A1271" s="43" t="s">
        <v>2201</v>
      </c>
      <c r="B1271" s="41" t="s">
        <v>672</v>
      </c>
      <c r="C1271" s="41" t="s">
        <v>221</v>
      </c>
      <c r="D1271" s="38" t="s">
        <v>673</v>
      </c>
      <c r="E1271" s="88">
        <v>3.8329</v>
      </c>
      <c r="F1271" s="86">
        <v>16.37</v>
      </c>
      <c r="H1271" s="38" t="s">
        <v>883</v>
      </c>
      <c r="I1271" s="38" t="s">
        <v>887</v>
      </c>
      <c r="J1271" s="38" t="s">
        <v>858</v>
      </c>
      <c r="K1271" s="38" t="s">
        <v>859</v>
      </c>
    </row>
    <row r="1272" spans="1:11">
      <c r="A1272" s="43" t="s">
        <v>2202</v>
      </c>
      <c r="B1272" s="41" t="s">
        <v>672</v>
      </c>
      <c r="C1272" s="41" t="s">
        <v>222</v>
      </c>
      <c r="D1272" s="38" t="s">
        <v>673</v>
      </c>
      <c r="E1272" s="88">
        <v>11.069000000000001</v>
      </c>
      <c r="F1272" s="86">
        <v>30.9</v>
      </c>
      <c r="H1272" s="38" t="s">
        <v>883</v>
      </c>
      <c r="I1272" s="38" t="s">
        <v>887</v>
      </c>
      <c r="J1272" s="38" t="s">
        <v>858</v>
      </c>
      <c r="K1272" s="38" t="s">
        <v>859</v>
      </c>
    </row>
    <row r="1273" spans="1:11">
      <c r="A1273" s="43" t="s">
        <v>2203</v>
      </c>
      <c r="B1273" s="41" t="s">
        <v>674</v>
      </c>
      <c r="C1273" s="41" t="s">
        <v>218</v>
      </c>
      <c r="D1273" s="38" t="s">
        <v>675</v>
      </c>
      <c r="E1273" s="88">
        <v>0.5484</v>
      </c>
      <c r="F1273" s="86">
        <v>3.47</v>
      </c>
      <c r="H1273" s="38" t="s">
        <v>883</v>
      </c>
      <c r="I1273" s="38" t="s">
        <v>887</v>
      </c>
      <c r="J1273" s="38" t="s">
        <v>858</v>
      </c>
      <c r="K1273" s="38" t="s">
        <v>859</v>
      </c>
    </row>
    <row r="1274" spans="1:11">
      <c r="A1274" s="43" t="s">
        <v>2204</v>
      </c>
      <c r="B1274" s="41" t="s">
        <v>674</v>
      </c>
      <c r="C1274" s="41" t="s">
        <v>220</v>
      </c>
      <c r="D1274" s="38" t="s">
        <v>675</v>
      </c>
      <c r="E1274" s="88">
        <v>0.7571</v>
      </c>
      <c r="F1274" s="86">
        <v>4.71</v>
      </c>
      <c r="H1274" s="38" t="s">
        <v>883</v>
      </c>
      <c r="I1274" s="38" t="s">
        <v>887</v>
      </c>
      <c r="J1274" s="38" t="s">
        <v>858</v>
      </c>
      <c r="K1274" s="38" t="s">
        <v>859</v>
      </c>
    </row>
    <row r="1275" spans="1:11">
      <c r="A1275" s="43" t="s">
        <v>2205</v>
      </c>
      <c r="B1275" s="41" t="s">
        <v>674</v>
      </c>
      <c r="C1275" s="41" t="s">
        <v>221</v>
      </c>
      <c r="D1275" s="38" t="s">
        <v>675</v>
      </c>
      <c r="E1275" s="88">
        <v>1.3492999999999999</v>
      </c>
      <c r="F1275" s="86">
        <v>7.86</v>
      </c>
      <c r="H1275" s="38" t="s">
        <v>883</v>
      </c>
      <c r="I1275" s="38" t="s">
        <v>887</v>
      </c>
      <c r="J1275" s="38" t="s">
        <v>858</v>
      </c>
      <c r="K1275" s="38" t="s">
        <v>859</v>
      </c>
    </row>
    <row r="1276" spans="1:11">
      <c r="A1276" s="43" t="s">
        <v>2206</v>
      </c>
      <c r="B1276" s="41" t="s">
        <v>674</v>
      </c>
      <c r="C1276" s="41" t="s">
        <v>222</v>
      </c>
      <c r="D1276" s="38" t="s">
        <v>675</v>
      </c>
      <c r="E1276" s="88">
        <v>2.1615000000000002</v>
      </c>
      <c r="F1276" s="86">
        <v>8.2530000000000001</v>
      </c>
      <c r="H1276" s="38" t="s">
        <v>883</v>
      </c>
      <c r="I1276" s="38" t="s">
        <v>887</v>
      </c>
      <c r="J1276" s="38" t="s">
        <v>858</v>
      </c>
      <c r="K1276" s="38" t="s">
        <v>859</v>
      </c>
    </row>
    <row r="1277" spans="1:11">
      <c r="A1277" s="43" t="s">
        <v>2207</v>
      </c>
      <c r="B1277" s="41" t="s">
        <v>676</v>
      </c>
      <c r="C1277" s="41" t="s">
        <v>218</v>
      </c>
      <c r="D1277" s="38" t="s">
        <v>677</v>
      </c>
      <c r="E1277" s="88">
        <v>0.35410000000000003</v>
      </c>
      <c r="F1277" s="86">
        <v>2.25</v>
      </c>
      <c r="H1277" s="38" t="s">
        <v>883</v>
      </c>
      <c r="I1277" s="38" t="s">
        <v>887</v>
      </c>
      <c r="J1277" s="38" t="s">
        <v>858</v>
      </c>
      <c r="K1277" s="38" t="s">
        <v>859</v>
      </c>
    </row>
    <row r="1278" spans="1:11">
      <c r="A1278" s="43" t="s">
        <v>2208</v>
      </c>
      <c r="B1278" s="41" t="s">
        <v>676</v>
      </c>
      <c r="C1278" s="41" t="s">
        <v>220</v>
      </c>
      <c r="D1278" s="38" t="s">
        <v>677</v>
      </c>
      <c r="E1278" s="88">
        <v>0.62419999999999998</v>
      </c>
      <c r="F1278" s="86">
        <v>3.82</v>
      </c>
      <c r="H1278" s="38" t="s">
        <v>883</v>
      </c>
      <c r="I1278" s="38" t="s">
        <v>887</v>
      </c>
      <c r="J1278" s="38" t="s">
        <v>858</v>
      </c>
      <c r="K1278" s="38" t="s">
        <v>859</v>
      </c>
    </row>
    <row r="1279" spans="1:11">
      <c r="A1279" s="43" t="s">
        <v>2209</v>
      </c>
      <c r="B1279" s="41" t="s">
        <v>676</v>
      </c>
      <c r="C1279" s="41" t="s">
        <v>221</v>
      </c>
      <c r="D1279" s="38" t="s">
        <v>677</v>
      </c>
      <c r="E1279" s="88">
        <v>1.1465000000000001</v>
      </c>
      <c r="F1279" s="86">
        <v>6.44</v>
      </c>
      <c r="H1279" s="38" t="s">
        <v>883</v>
      </c>
      <c r="I1279" s="38" t="s">
        <v>887</v>
      </c>
      <c r="J1279" s="38" t="s">
        <v>858</v>
      </c>
      <c r="K1279" s="38" t="s">
        <v>859</v>
      </c>
    </row>
    <row r="1280" spans="1:11">
      <c r="A1280" s="43" t="s">
        <v>2210</v>
      </c>
      <c r="B1280" s="41" t="s">
        <v>676</v>
      </c>
      <c r="C1280" s="41" t="s">
        <v>222</v>
      </c>
      <c r="D1280" s="38" t="s">
        <v>677</v>
      </c>
      <c r="E1280" s="88">
        <v>2.4047999999999998</v>
      </c>
      <c r="F1280" s="86">
        <v>10.74</v>
      </c>
      <c r="H1280" s="38" t="s">
        <v>883</v>
      </c>
      <c r="I1280" s="38" t="s">
        <v>887</v>
      </c>
      <c r="J1280" s="38" t="s">
        <v>858</v>
      </c>
      <c r="K1280" s="38" t="s">
        <v>859</v>
      </c>
    </row>
    <row r="1281" spans="1:11">
      <c r="A1281" s="43" t="s">
        <v>2211</v>
      </c>
      <c r="B1281" s="41" t="s">
        <v>678</v>
      </c>
      <c r="C1281" s="41" t="s">
        <v>218</v>
      </c>
      <c r="D1281" s="38" t="s">
        <v>679</v>
      </c>
      <c r="E1281" s="88">
        <v>1.2826</v>
      </c>
      <c r="F1281" s="86">
        <v>2.96</v>
      </c>
      <c r="H1281" s="38" t="s">
        <v>837</v>
      </c>
      <c r="I1281" s="38" t="s">
        <v>888</v>
      </c>
      <c r="J1281" s="38" t="s">
        <v>822</v>
      </c>
      <c r="K1281" s="38" t="s">
        <v>823</v>
      </c>
    </row>
    <row r="1282" spans="1:11">
      <c r="A1282" s="43" t="s">
        <v>2212</v>
      </c>
      <c r="B1282" s="41" t="s">
        <v>678</v>
      </c>
      <c r="C1282" s="41" t="s">
        <v>220</v>
      </c>
      <c r="D1282" s="38" t="s">
        <v>679</v>
      </c>
      <c r="E1282" s="88">
        <v>2.1848000000000001</v>
      </c>
      <c r="F1282" s="86">
        <v>3.62</v>
      </c>
      <c r="H1282" s="38" t="s">
        <v>837</v>
      </c>
      <c r="I1282" s="38" t="s">
        <v>888</v>
      </c>
      <c r="J1282" s="38" t="s">
        <v>822</v>
      </c>
      <c r="K1282" s="38" t="s">
        <v>823</v>
      </c>
    </row>
    <row r="1283" spans="1:11">
      <c r="A1283" s="43" t="s">
        <v>2213</v>
      </c>
      <c r="B1283" s="41" t="s">
        <v>678</v>
      </c>
      <c r="C1283" s="41" t="s">
        <v>221</v>
      </c>
      <c r="D1283" s="38" t="s">
        <v>679</v>
      </c>
      <c r="E1283" s="88">
        <v>3.1726999999999999</v>
      </c>
      <c r="F1283" s="86">
        <v>7.86</v>
      </c>
      <c r="H1283" s="38" t="s">
        <v>837</v>
      </c>
      <c r="I1283" s="38" t="s">
        <v>888</v>
      </c>
      <c r="J1283" s="38" t="s">
        <v>822</v>
      </c>
      <c r="K1283" s="38" t="s">
        <v>823</v>
      </c>
    </row>
    <row r="1284" spans="1:11">
      <c r="A1284" s="43" t="s">
        <v>2214</v>
      </c>
      <c r="B1284" s="41" t="s">
        <v>678</v>
      </c>
      <c r="C1284" s="41" t="s">
        <v>222</v>
      </c>
      <c r="D1284" s="38" t="s">
        <v>679</v>
      </c>
      <c r="E1284" s="88">
        <v>7.2382999999999997</v>
      </c>
      <c r="F1284" s="86">
        <v>27.68</v>
      </c>
      <c r="H1284" s="38" t="s">
        <v>837</v>
      </c>
      <c r="I1284" s="38" t="s">
        <v>888</v>
      </c>
      <c r="J1284" s="38" t="s">
        <v>822</v>
      </c>
      <c r="K1284" s="38" t="s">
        <v>823</v>
      </c>
    </row>
    <row r="1285" spans="1:11">
      <c r="A1285" s="43" t="s">
        <v>2215</v>
      </c>
      <c r="B1285" s="41" t="s">
        <v>720</v>
      </c>
      <c r="C1285" s="41" t="s">
        <v>218</v>
      </c>
      <c r="D1285" s="38" t="s">
        <v>747</v>
      </c>
      <c r="E1285" s="88">
        <v>1.5871999999999999</v>
      </c>
      <c r="F1285" s="86">
        <v>3.26</v>
      </c>
      <c r="H1285" s="38" t="s">
        <v>837</v>
      </c>
      <c r="I1285" s="38" t="s">
        <v>888</v>
      </c>
      <c r="J1285" s="38" t="s">
        <v>822</v>
      </c>
      <c r="K1285" s="38" t="s">
        <v>823</v>
      </c>
    </row>
    <row r="1286" spans="1:11">
      <c r="A1286" s="43" t="s">
        <v>2216</v>
      </c>
      <c r="B1286" s="41" t="s">
        <v>720</v>
      </c>
      <c r="C1286" s="41" t="s">
        <v>220</v>
      </c>
      <c r="D1286" s="38" t="s">
        <v>747</v>
      </c>
      <c r="E1286" s="88">
        <v>1.8132999999999999</v>
      </c>
      <c r="F1286" s="86">
        <v>4.1900000000000004</v>
      </c>
      <c r="H1286" s="38" t="s">
        <v>837</v>
      </c>
      <c r="I1286" s="38" t="s">
        <v>888</v>
      </c>
      <c r="J1286" s="38" t="s">
        <v>822</v>
      </c>
      <c r="K1286" s="38" t="s">
        <v>823</v>
      </c>
    </row>
    <row r="1287" spans="1:11">
      <c r="A1287" s="43" t="s">
        <v>2217</v>
      </c>
      <c r="B1287" s="41" t="s">
        <v>720</v>
      </c>
      <c r="C1287" s="41" t="s">
        <v>221</v>
      </c>
      <c r="D1287" s="38" t="s">
        <v>747</v>
      </c>
      <c r="E1287" s="88">
        <v>2.6899000000000002</v>
      </c>
      <c r="F1287" s="86">
        <v>6.8</v>
      </c>
      <c r="H1287" s="38" t="s">
        <v>837</v>
      </c>
      <c r="I1287" s="38" t="s">
        <v>888</v>
      </c>
      <c r="J1287" s="38" t="s">
        <v>822</v>
      </c>
      <c r="K1287" s="38" t="s">
        <v>823</v>
      </c>
    </row>
    <row r="1288" spans="1:11">
      <c r="A1288" s="43" t="s">
        <v>2218</v>
      </c>
      <c r="B1288" s="41" t="s">
        <v>720</v>
      </c>
      <c r="C1288" s="41" t="s">
        <v>222</v>
      </c>
      <c r="D1288" s="38" t="s">
        <v>747</v>
      </c>
      <c r="E1288" s="88">
        <v>8.2813999999999997</v>
      </c>
      <c r="F1288" s="86">
        <v>16</v>
      </c>
      <c r="H1288" s="38" t="s">
        <v>837</v>
      </c>
      <c r="I1288" s="38" t="s">
        <v>888</v>
      </c>
      <c r="J1288" s="38" t="s">
        <v>822</v>
      </c>
      <c r="K1288" s="38" t="s">
        <v>823</v>
      </c>
    </row>
    <row r="1289" spans="1:11">
      <c r="A1289" s="43" t="s">
        <v>2219</v>
      </c>
      <c r="B1289" s="41" t="s">
        <v>680</v>
      </c>
      <c r="C1289" s="41" t="s">
        <v>218</v>
      </c>
      <c r="D1289" s="38" t="s">
        <v>206</v>
      </c>
      <c r="E1289" s="88">
        <v>0.94979999999999998</v>
      </c>
      <c r="F1289" s="86">
        <v>10.39</v>
      </c>
      <c r="H1289" s="38" t="s">
        <v>837</v>
      </c>
      <c r="I1289" s="38" t="s">
        <v>888</v>
      </c>
      <c r="J1289" s="38" t="s">
        <v>889</v>
      </c>
      <c r="K1289" s="38" t="s">
        <v>890</v>
      </c>
    </row>
    <row r="1290" spans="1:11">
      <c r="A1290" s="43" t="s">
        <v>2220</v>
      </c>
      <c r="B1290" s="41" t="s">
        <v>680</v>
      </c>
      <c r="C1290" s="41" t="s">
        <v>220</v>
      </c>
      <c r="D1290" s="38" t="s">
        <v>206</v>
      </c>
      <c r="E1290" s="88">
        <v>1.1395</v>
      </c>
      <c r="F1290" s="86">
        <v>11.7</v>
      </c>
      <c r="H1290" s="38" t="s">
        <v>837</v>
      </c>
      <c r="I1290" s="38" t="s">
        <v>888</v>
      </c>
      <c r="J1290" s="38" t="s">
        <v>889</v>
      </c>
      <c r="K1290" s="38" t="s">
        <v>890</v>
      </c>
    </row>
    <row r="1291" spans="1:11">
      <c r="A1291" s="43" t="s">
        <v>2221</v>
      </c>
      <c r="B1291" s="41" t="s">
        <v>680</v>
      </c>
      <c r="C1291" s="41" t="s">
        <v>221</v>
      </c>
      <c r="D1291" s="38" t="s">
        <v>206</v>
      </c>
      <c r="E1291" s="88">
        <v>1.4999</v>
      </c>
      <c r="F1291" s="86">
        <v>14.29</v>
      </c>
      <c r="H1291" s="38" t="s">
        <v>837</v>
      </c>
      <c r="I1291" s="38" t="s">
        <v>888</v>
      </c>
      <c r="J1291" s="38" t="s">
        <v>889</v>
      </c>
      <c r="K1291" s="38" t="s">
        <v>890</v>
      </c>
    </row>
    <row r="1292" spans="1:11">
      <c r="A1292" s="43" t="s">
        <v>2222</v>
      </c>
      <c r="B1292" s="41" t="s">
        <v>680</v>
      </c>
      <c r="C1292" s="41" t="s">
        <v>222</v>
      </c>
      <c r="D1292" s="38" t="s">
        <v>206</v>
      </c>
      <c r="E1292" s="88">
        <v>1.8546</v>
      </c>
      <c r="F1292" s="86">
        <v>16.850000000000001</v>
      </c>
      <c r="H1292" s="38" t="s">
        <v>837</v>
      </c>
      <c r="I1292" s="38" t="s">
        <v>888</v>
      </c>
      <c r="J1292" s="38" t="s">
        <v>889</v>
      </c>
      <c r="K1292" s="38" t="s">
        <v>890</v>
      </c>
    </row>
    <row r="1293" spans="1:11">
      <c r="A1293" s="43" t="s">
        <v>2223</v>
      </c>
      <c r="B1293" s="41" t="s">
        <v>681</v>
      </c>
      <c r="C1293" s="41" t="s">
        <v>218</v>
      </c>
      <c r="D1293" s="38" t="s">
        <v>682</v>
      </c>
      <c r="E1293" s="88">
        <v>0.42870000000000003</v>
      </c>
      <c r="F1293" s="86">
        <v>2.82</v>
      </c>
      <c r="H1293" s="38" t="s">
        <v>837</v>
      </c>
      <c r="I1293" s="38" t="s">
        <v>888</v>
      </c>
      <c r="J1293" s="38" t="s">
        <v>824</v>
      </c>
      <c r="K1293" s="38" t="s">
        <v>825</v>
      </c>
    </row>
    <row r="1294" spans="1:11">
      <c r="A1294" s="43" t="s">
        <v>2224</v>
      </c>
      <c r="B1294" s="41" t="s">
        <v>681</v>
      </c>
      <c r="C1294" s="41" t="s">
        <v>220</v>
      </c>
      <c r="D1294" s="38" t="s">
        <v>682</v>
      </c>
      <c r="E1294" s="88">
        <v>0.62549999999999994</v>
      </c>
      <c r="F1294" s="86">
        <v>4.51</v>
      </c>
      <c r="H1294" s="38" t="s">
        <v>837</v>
      </c>
      <c r="I1294" s="38" t="s">
        <v>888</v>
      </c>
      <c r="J1294" s="38" t="s">
        <v>824</v>
      </c>
      <c r="K1294" s="38" t="s">
        <v>825</v>
      </c>
    </row>
    <row r="1295" spans="1:11">
      <c r="A1295" s="43" t="s">
        <v>2225</v>
      </c>
      <c r="B1295" s="41" t="s">
        <v>681</v>
      </c>
      <c r="C1295" s="41" t="s">
        <v>221</v>
      </c>
      <c r="D1295" s="38" t="s">
        <v>682</v>
      </c>
      <c r="E1295" s="88">
        <v>0.9113</v>
      </c>
      <c r="F1295" s="86">
        <v>6.92</v>
      </c>
      <c r="H1295" s="38" t="s">
        <v>837</v>
      </c>
      <c r="I1295" s="38" t="s">
        <v>888</v>
      </c>
      <c r="J1295" s="38" t="s">
        <v>824</v>
      </c>
      <c r="K1295" s="38" t="s">
        <v>825</v>
      </c>
    </row>
    <row r="1296" spans="1:11">
      <c r="A1296" s="43" t="s">
        <v>2226</v>
      </c>
      <c r="B1296" s="41" t="s">
        <v>681</v>
      </c>
      <c r="C1296" s="41" t="s">
        <v>222</v>
      </c>
      <c r="D1296" s="38" t="s">
        <v>682</v>
      </c>
      <c r="E1296" s="88">
        <v>1.4798</v>
      </c>
      <c r="F1296" s="86">
        <v>11.03</v>
      </c>
      <c r="H1296" s="38" t="s">
        <v>837</v>
      </c>
      <c r="I1296" s="38" t="s">
        <v>888</v>
      </c>
      <c r="J1296" s="38" t="s">
        <v>824</v>
      </c>
      <c r="K1296" s="38" t="s">
        <v>825</v>
      </c>
    </row>
    <row r="1297" spans="1:11">
      <c r="A1297" s="43" t="s">
        <v>2227</v>
      </c>
      <c r="B1297" s="41" t="s">
        <v>683</v>
      </c>
      <c r="C1297" s="41" t="s">
        <v>218</v>
      </c>
      <c r="D1297" s="38" t="s">
        <v>684</v>
      </c>
      <c r="E1297" s="88">
        <v>0.73029999999999995</v>
      </c>
      <c r="F1297" s="86">
        <v>9.36</v>
      </c>
      <c r="H1297" s="38" t="s">
        <v>837</v>
      </c>
      <c r="I1297" s="38" t="s">
        <v>888</v>
      </c>
      <c r="J1297" s="38" t="s">
        <v>824</v>
      </c>
      <c r="K1297" s="38" t="s">
        <v>825</v>
      </c>
    </row>
    <row r="1298" spans="1:11">
      <c r="A1298" s="43" t="s">
        <v>2228</v>
      </c>
      <c r="B1298" s="41" t="s">
        <v>683</v>
      </c>
      <c r="C1298" s="41" t="s">
        <v>220</v>
      </c>
      <c r="D1298" s="38" t="s">
        <v>684</v>
      </c>
      <c r="E1298" s="88">
        <v>1.0123</v>
      </c>
      <c r="F1298" s="86">
        <v>11.61</v>
      </c>
      <c r="H1298" s="38" t="s">
        <v>837</v>
      </c>
      <c r="I1298" s="38" t="s">
        <v>888</v>
      </c>
      <c r="J1298" s="38" t="s">
        <v>824</v>
      </c>
      <c r="K1298" s="38" t="s">
        <v>825</v>
      </c>
    </row>
    <row r="1299" spans="1:11">
      <c r="A1299" s="43" t="s">
        <v>2229</v>
      </c>
      <c r="B1299" s="41" t="s">
        <v>683</v>
      </c>
      <c r="C1299" s="41" t="s">
        <v>221</v>
      </c>
      <c r="D1299" s="38" t="s">
        <v>684</v>
      </c>
      <c r="E1299" s="88">
        <v>1.3562000000000001</v>
      </c>
      <c r="F1299" s="86">
        <v>13.62</v>
      </c>
      <c r="H1299" s="38" t="s">
        <v>837</v>
      </c>
      <c r="I1299" s="38" t="s">
        <v>888</v>
      </c>
      <c r="J1299" s="38" t="s">
        <v>824</v>
      </c>
      <c r="K1299" s="38" t="s">
        <v>825</v>
      </c>
    </row>
    <row r="1300" spans="1:11">
      <c r="A1300" s="43" t="s">
        <v>2230</v>
      </c>
      <c r="B1300" s="41" t="s">
        <v>683</v>
      </c>
      <c r="C1300" s="41" t="s">
        <v>222</v>
      </c>
      <c r="D1300" s="38" t="s">
        <v>684</v>
      </c>
      <c r="E1300" s="88">
        <v>1.5277000000000001</v>
      </c>
      <c r="F1300" s="86">
        <v>14.301</v>
      </c>
      <c r="H1300" s="38" t="s">
        <v>837</v>
      </c>
      <c r="I1300" s="38" t="s">
        <v>888</v>
      </c>
      <c r="J1300" s="38" t="s">
        <v>824</v>
      </c>
      <c r="K1300" s="38" t="s">
        <v>825</v>
      </c>
    </row>
    <row r="1301" spans="1:11">
      <c r="A1301" s="43" t="s">
        <v>2231</v>
      </c>
      <c r="B1301" s="41" t="s">
        <v>685</v>
      </c>
      <c r="C1301" s="41" t="s">
        <v>218</v>
      </c>
      <c r="D1301" s="38" t="s">
        <v>207</v>
      </c>
      <c r="E1301" s="88">
        <v>0.89680000000000004</v>
      </c>
      <c r="F1301" s="86">
        <v>8.9700000000000006</v>
      </c>
      <c r="H1301" s="38" t="s">
        <v>837</v>
      </c>
      <c r="I1301" s="38" t="s">
        <v>888</v>
      </c>
      <c r="J1301" s="38" t="s">
        <v>849</v>
      </c>
      <c r="K1301" s="38" t="s">
        <v>850</v>
      </c>
    </row>
    <row r="1302" spans="1:11">
      <c r="A1302" s="43" t="s">
        <v>2232</v>
      </c>
      <c r="B1302" s="41" t="s">
        <v>685</v>
      </c>
      <c r="C1302" s="41" t="s">
        <v>220</v>
      </c>
      <c r="D1302" s="38" t="s">
        <v>207</v>
      </c>
      <c r="E1302" s="88">
        <v>2.1417999999999999</v>
      </c>
      <c r="F1302" s="86">
        <v>17.940000000000001</v>
      </c>
      <c r="H1302" s="38" t="s">
        <v>837</v>
      </c>
      <c r="I1302" s="38" t="s">
        <v>888</v>
      </c>
      <c r="J1302" s="38" t="s">
        <v>849</v>
      </c>
      <c r="K1302" s="38" t="s">
        <v>850</v>
      </c>
    </row>
    <row r="1303" spans="1:11">
      <c r="A1303" s="43" t="s">
        <v>2233</v>
      </c>
      <c r="B1303" s="41" t="s">
        <v>685</v>
      </c>
      <c r="C1303" s="41" t="s">
        <v>221</v>
      </c>
      <c r="D1303" s="38" t="s">
        <v>207</v>
      </c>
      <c r="E1303" s="88">
        <v>4.2343000000000002</v>
      </c>
      <c r="F1303" s="86">
        <v>32.51</v>
      </c>
      <c r="H1303" s="38" t="s">
        <v>837</v>
      </c>
      <c r="I1303" s="38" t="s">
        <v>888</v>
      </c>
      <c r="J1303" s="38" t="s">
        <v>849</v>
      </c>
      <c r="K1303" s="38" t="s">
        <v>850</v>
      </c>
    </row>
    <row r="1304" spans="1:11">
      <c r="A1304" s="43" t="s">
        <v>2234</v>
      </c>
      <c r="B1304" s="41" t="s">
        <v>685</v>
      </c>
      <c r="C1304" s="41" t="s">
        <v>222</v>
      </c>
      <c r="D1304" s="38" t="s">
        <v>207</v>
      </c>
      <c r="E1304" s="88">
        <v>10.513199999999999</v>
      </c>
      <c r="F1304" s="86">
        <v>56.49</v>
      </c>
      <c r="H1304" s="38" t="s">
        <v>837</v>
      </c>
      <c r="I1304" s="38" t="s">
        <v>888</v>
      </c>
      <c r="J1304" s="38" t="s">
        <v>849</v>
      </c>
      <c r="K1304" s="38" t="s">
        <v>850</v>
      </c>
    </row>
    <row r="1305" spans="1:11">
      <c r="A1305" s="43" t="s">
        <v>2235</v>
      </c>
      <c r="B1305" s="41" t="s">
        <v>2236</v>
      </c>
      <c r="C1305" s="41" t="s">
        <v>218</v>
      </c>
      <c r="D1305" s="38" t="s">
        <v>2237</v>
      </c>
      <c r="E1305" s="88">
        <v>0.1086</v>
      </c>
      <c r="F1305" s="86">
        <v>1.89</v>
      </c>
      <c r="H1305" s="38" t="s">
        <v>837</v>
      </c>
      <c r="I1305" s="38" t="s">
        <v>888</v>
      </c>
      <c r="J1305" s="38" t="s">
        <v>824</v>
      </c>
      <c r="K1305" s="38" t="s">
        <v>825</v>
      </c>
    </row>
    <row r="1306" spans="1:11">
      <c r="A1306" s="43" t="s">
        <v>2238</v>
      </c>
      <c r="B1306" s="41" t="s">
        <v>2236</v>
      </c>
      <c r="C1306" s="41" t="s">
        <v>220</v>
      </c>
      <c r="D1306" s="38" t="s">
        <v>2237</v>
      </c>
      <c r="E1306" s="88">
        <v>0.129</v>
      </c>
      <c r="F1306" s="86">
        <v>2.2999999999999998</v>
      </c>
      <c r="H1306" s="38" t="s">
        <v>837</v>
      </c>
      <c r="I1306" s="38" t="s">
        <v>888</v>
      </c>
      <c r="J1306" s="38" t="s">
        <v>824</v>
      </c>
      <c r="K1306" s="38" t="s">
        <v>825</v>
      </c>
    </row>
    <row r="1307" spans="1:11">
      <c r="A1307" s="43" t="s">
        <v>2239</v>
      </c>
      <c r="B1307" s="41" t="s">
        <v>2236</v>
      </c>
      <c r="C1307" s="41" t="s">
        <v>221</v>
      </c>
      <c r="D1307" s="38" t="s">
        <v>2237</v>
      </c>
      <c r="E1307" s="88">
        <v>0.1406</v>
      </c>
      <c r="F1307" s="86">
        <v>2.2999999999999998</v>
      </c>
      <c r="H1307" s="38" t="s">
        <v>837</v>
      </c>
      <c r="I1307" s="38" t="s">
        <v>888</v>
      </c>
      <c r="J1307" s="38" t="s">
        <v>824</v>
      </c>
      <c r="K1307" s="38" t="s">
        <v>825</v>
      </c>
    </row>
    <row r="1308" spans="1:11">
      <c r="A1308" s="43" t="s">
        <v>2240</v>
      </c>
      <c r="B1308" s="41" t="s">
        <v>2236</v>
      </c>
      <c r="C1308" s="41" t="s">
        <v>222</v>
      </c>
      <c r="D1308" s="38" t="s">
        <v>2237</v>
      </c>
      <c r="E1308" s="88">
        <v>0.14760000000000001</v>
      </c>
      <c r="F1308" s="86">
        <v>2.415</v>
      </c>
      <c r="H1308" s="38" t="s">
        <v>837</v>
      </c>
      <c r="I1308" s="38" t="s">
        <v>888</v>
      </c>
      <c r="J1308" s="38" t="s">
        <v>824</v>
      </c>
      <c r="K1308" s="38" t="s">
        <v>825</v>
      </c>
    </row>
    <row r="1309" spans="1:11">
      <c r="A1309" s="43" t="s">
        <v>2241</v>
      </c>
      <c r="B1309" s="41" t="s">
        <v>686</v>
      </c>
      <c r="C1309" s="41" t="s">
        <v>218</v>
      </c>
      <c r="D1309" s="38" t="s">
        <v>687</v>
      </c>
      <c r="E1309" s="88">
        <v>0.63680000000000003</v>
      </c>
      <c r="F1309" s="86">
        <v>3.21</v>
      </c>
      <c r="H1309" s="38" t="s">
        <v>889</v>
      </c>
      <c r="I1309" s="38" t="s">
        <v>891</v>
      </c>
      <c r="J1309" s="38" t="s">
        <v>824</v>
      </c>
      <c r="K1309" s="38" t="s">
        <v>825</v>
      </c>
    </row>
    <row r="1310" spans="1:11">
      <c r="A1310" s="43" t="s">
        <v>2242</v>
      </c>
      <c r="B1310" s="41" t="s">
        <v>686</v>
      </c>
      <c r="C1310" s="41" t="s">
        <v>220</v>
      </c>
      <c r="D1310" s="38" t="s">
        <v>687</v>
      </c>
      <c r="E1310" s="88">
        <v>0.94340000000000002</v>
      </c>
      <c r="F1310" s="86">
        <v>5.5</v>
      </c>
      <c r="H1310" s="38" t="s">
        <v>889</v>
      </c>
      <c r="I1310" s="38" t="s">
        <v>891</v>
      </c>
      <c r="J1310" s="38" t="s">
        <v>824</v>
      </c>
      <c r="K1310" s="38" t="s">
        <v>825</v>
      </c>
    </row>
    <row r="1311" spans="1:11">
      <c r="A1311" s="43" t="s">
        <v>2243</v>
      </c>
      <c r="B1311" s="41" t="s">
        <v>686</v>
      </c>
      <c r="C1311" s="41" t="s">
        <v>221</v>
      </c>
      <c r="D1311" s="38" t="s">
        <v>687</v>
      </c>
      <c r="E1311" s="88">
        <v>1.5246999999999999</v>
      </c>
      <c r="F1311" s="86">
        <v>8.8699999999999992</v>
      </c>
      <c r="H1311" s="38" t="s">
        <v>889</v>
      </c>
      <c r="I1311" s="38" t="s">
        <v>891</v>
      </c>
      <c r="J1311" s="38" t="s">
        <v>824</v>
      </c>
      <c r="K1311" s="38" t="s">
        <v>825</v>
      </c>
    </row>
    <row r="1312" spans="1:11">
      <c r="A1312" s="43" t="s">
        <v>2244</v>
      </c>
      <c r="B1312" s="41" t="s">
        <v>686</v>
      </c>
      <c r="C1312" s="41" t="s">
        <v>222</v>
      </c>
      <c r="D1312" s="38" t="s">
        <v>687</v>
      </c>
      <c r="E1312" s="88">
        <v>2.8603000000000001</v>
      </c>
      <c r="F1312" s="86">
        <v>13.87</v>
      </c>
      <c r="H1312" s="38" t="s">
        <v>889</v>
      </c>
      <c r="I1312" s="38" t="s">
        <v>891</v>
      </c>
      <c r="J1312" s="38" t="s">
        <v>824</v>
      </c>
      <c r="K1312" s="38" t="s">
        <v>825</v>
      </c>
    </row>
    <row r="1313" spans="1:11">
      <c r="A1313" s="43" t="s">
        <v>2245</v>
      </c>
      <c r="B1313" s="41" t="s">
        <v>2246</v>
      </c>
      <c r="C1313" s="41" t="s">
        <v>218</v>
      </c>
      <c r="D1313" s="38" t="s">
        <v>2247</v>
      </c>
      <c r="E1313" s="88">
        <v>0.69879999999999998</v>
      </c>
      <c r="F1313" s="86">
        <v>4.18</v>
      </c>
      <c r="H1313" s="38" t="s">
        <v>889</v>
      </c>
      <c r="I1313" s="38" t="s">
        <v>891</v>
      </c>
      <c r="J1313" s="38" t="s">
        <v>824</v>
      </c>
      <c r="K1313" s="38" t="s">
        <v>825</v>
      </c>
    </row>
    <row r="1314" spans="1:11">
      <c r="A1314" s="43" t="s">
        <v>2248</v>
      </c>
      <c r="B1314" s="41" t="s">
        <v>2246</v>
      </c>
      <c r="C1314" s="41" t="s">
        <v>220</v>
      </c>
      <c r="D1314" s="38" t="s">
        <v>2247</v>
      </c>
      <c r="E1314" s="88">
        <v>0.73560000000000003</v>
      </c>
      <c r="F1314" s="86">
        <v>4.4000000000000004</v>
      </c>
      <c r="H1314" s="38" t="s">
        <v>889</v>
      </c>
      <c r="I1314" s="38" t="s">
        <v>891</v>
      </c>
      <c r="J1314" s="38" t="s">
        <v>824</v>
      </c>
      <c r="K1314" s="38" t="s">
        <v>825</v>
      </c>
    </row>
    <row r="1315" spans="1:11">
      <c r="A1315" s="43" t="s">
        <v>2249</v>
      </c>
      <c r="B1315" s="41" t="s">
        <v>2246</v>
      </c>
      <c r="C1315" s="41" t="s">
        <v>221</v>
      </c>
      <c r="D1315" s="38" t="s">
        <v>2247</v>
      </c>
      <c r="E1315" s="88">
        <v>1.0033000000000001</v>
      </c>
      <c r="F1315" s="86">
        <v>6.01</v>
      </c>
      <c r="H1315" s="38" t="s">
        <v>889</v>
      </c>
      <c r="I1315" s="38" t="s">
        <v>891</v>
      </c>
      <c r="J1315" s="38" t="s">
        <v>824</v>
      </c>
      <c r="K1315" s="38" t="s">
        <v>825</v>
      </c>
    </row>
    <row r="1316" spans="1:11">
      <c r="A1316" s="43" t="s">
        <v>2250</v>
      </c>
      <c r="B1316" s="41" t="s">
        <v>2246</v>
      </c>
      <c r="C1316" s="41" t="s">
        <v>222</v>
      </c>
      <c r="D1316" s="38" t="s">
        <v>2247</v>
      </c>
      <c r="E1316" s="88">
        <v>1.5805</v>
      </c>
      <c r="F1316" s="86">
        <v>9.27</v>
      </c>
      <c r="H1316" s="38" t="s">
        <v>889</v>
      </c>
      <c r="I1316" s="38" t="s">
        <v>891</v>
      </c>
      <c r="J1316" s="38" t="s">
        <v>824</v>
      </c>
      <c r="K1316" s="38" t="s">
        <v>825</v>
      </c>
    </row>
    <row r="1317" spans="1:11">
      <c r="A1317" s="43" t="s">
        <v>2251</v>
      </c>
      <c r="B1317" s="41" t="s">
        <v>688</v>
      </c>
      <c r="C1317" s="41" t="s">
        <v>218</v>
      </c>
      <c r="D1317" s="38" t="s">
        <v>689</v>
      </c>
      <c r="E1317" s="88">
        <v>0.6724</v>
      </c>
      <c r="F1317" s="86">
        <v>3.5</v>
      </c>
      <c r="H1317" s="38" t="s">
        <v>889</v>
      </c>
      <c r="I1317" s="38" t="s">
        <v>891</v>
      </c>
      <c r="J1317" s="38" t="s">
        <v>824</v>
      </c>
      <c r="K1317" s="38" t="s">
        <v>825</v>
      </c>
    </row>
    <row r="1318" spans="1:11">
      <c r="A1318" s="43" t="s">
        <v>2252</v>
      </c>
      <c r="B1318" s="41" t="s">
        <v>688</v>
      </c>
      <c r="C1318" s="41" t="s">
        <v>220</v>
      </c>
      <c r="D1318" s="38" t="s">
        <v>689</v>
      </c>
      <c r="E1318" s="88">
        <v>0.72599999999999998</v>
      </c>
      <c r="F1318" s="86">
        <v>4.18</v>
      </c>
      <c r="H1318" s="38" t="s">
        <v>889</v>
      </c>
      <c r="I1318" s="38" t="s">
        <v>891</v>
      </c>
      <c r="J1318" s="38" t="s">
        <v>824</v>
      </c>
      <c r="K1318" s="38" t="s">
        <v>825</v>
      </c>
    </row>
    <row r="1319" spans="1:11">
      <c r="A1319" s="43" t="s">
        <v>2253</v>
      </c>
      <c r="B1319" s="48" t="s">
        <v>688</v>
      </c>
      <c r="C1319" s="48" t="s">
        <v>221</v>
      </c>
      <c r="D1319" s="49" t="s">
        <v>689</v>
      </c>
      <c r="E1319" s="88">
        <v>0.94510000000000005</v>
      </c>
      <c r="F1319" s="86">
        <v>5.43</v>
      </c>
      <c r="H1319" s="38" t="s">
        <v>889</v>
      </c>
      <c r="I1319" s="38" t="s">
        <v>891</v>
      </c>
      <c r="J1319" s="38" t="s">
        <v>824</v>
      </c>
      <c r="K1319" s="38" t="s">
        <v>825</v>
      </c>
    </row>
    <row r="1320" spans="1:11">
      <c r="A1320" s="43" t="s">
        <v>2254</v>
      </c>
      <c r="B1320" s="48" t="s">
        <v>688</v>
      </c>
      <c r="C1320" s="48" t="s">
        <v>222</v>
      </c>
      <c r="D1320" s="49" t="s">
        <v>689</v>
      </c>
      <c r="E1320" s="88">
        <v>1.6145</v>
      </c>
      <c r="F1320" s="86">
        <v>9.75</v>
      </c>
      <c r="H1320" s="38" t="s">
        <v>889</v>
      </c>
      <c r="I1320" s="38" t="s">
        <v>891</v>
      </c>
      <c r="J1320" s="38" t="s">
        <v>824</v>
      </c>
      <c r="K1320" s="38" t="s">
        <v>825</v>
      </c>
    </row>
    <row r="1321" spans="1:11">
      <c r="A1321" s="43" t="s">
        <v>2255</v>
      </c>
      <c r="B1321" s="48" t="s">
        <v>690</v>
      </c>
      <c r="C1321" s="48" t="s">
        <v>218</v>
      </c>
      <c r="D1321" s="49" t="s">
        <v>208</v>
      </c>
      <c r="E1321" s="88">
        <v>2.6621999999999999</v>
      </c>
      <c r="F1321" s="86">
        <v>7.1154999999999999</v>
      </c>
      <c r="H1321" s="38" t="s">
        <v>879</v>
      </c>
      <c r="I1321" s="38" t="s">
        <v>892</v>
      </c>
      <c r="J1321" s="38" t="s">
        <v>829</v>
      </c>
      <c r="K1321" s="38" t="s">
        <v>830</v>
      </c>
    </row>
    <row r="1322" spans="1:11">
      <c r="A1322" s="43" t="s">
        <v>2256</v>
      </c>
      <c r="B1322" s="48" t="s">
        <v>690</v>
      </c>
      <c r="C1322" s="48" t="s">
        <v>220</v>
      </c>
      <c r="D1322" s="49" t="s">
        <v>208</v>
      </c>
      <c r="E1322" s="88">
        <v>2.8431000000000002</v>
      </c>
      <c r="F1322" s="86">
        <v>7.49</v>
      </c>
      <c r="H1322" s="38" t="s">
        <v>879</v>
      </c>
      <c r="I1322" s="38" t="s">
        <v>892</v>
      </c>
      <c r="J1322" s="38" t="s">
        <v>829</v>
      </c>
      <c r="K1322" s="38" t="s">
        <v>830</v>
      </c>
    </row>
    <row r="1323" spans="1:11">
      <c r="A1323" s="43" t="s">
        <v>2257</v>
      </c>
      <c r="B1323" s="48" t="s">
        <v>690</v>
      </c>
      <c r="C1323" s="48" t="s">
        <v>221</v>
      </c>
      <c r="D1323" s="49" t="s">
        <v>208</v>
      </c>
      <c r="E1323" s="88">
        <v>4.1727999999999996</v>
      </c>
      <c r="F1323" s="86">
        <v>10.76</v>
      </c>
      <c r="H1323" s="38" t="s">
        <v>879</v>
      </c>
      <c r="I1323" s="38" t="s">
        <v>892</v>
      </c>
      <c r="J1323" s="38" t="s">
        <v>829</v>
      </c>
      <c r="K1323" s="38" t="s">
        <v>830</v>
      </c>
    </row>
    <row r="1324" spans="1:11">
      <c r="A1324" s="43" t="s">
        <v>2258</v>
      </c>
      <c r="B1324" s="48" t="s">
        <v>690</v>
      </c>
      <c r="C1324" s="48" t="s">
        <v>222</v>
      </c>
      <c r="D1324" s="49" t="s">
        <v>208</v>
      </c>
      <c r="E1324" s="88">
        <v>6.7144000000000004</v>
      </c>
      <c r="F1324" s="86">
        <v>15.11</v>
      </c>
      <c r="H1324" s="38" t="s">
        <v>879</v>
      </c>
      <c r="I1324" s="38" t="s">
        <v>892</v>
      </c>
      <c r="J1324" s="38" t="s">
        <v>829</v>
      </c>
      <c r="K1324" s="38" t="s">
        <v>830</v>
      </c>
    </row>
    <row r="1325" spans="1:11">
      <c r="A1325" s="43" t="s">
        <v>2259</v>
      </c>
      <c r="B1325" s="48" t="s">
        <v>691</v>
      </c>
      <c r="C1325" s="48" t="s">
        <v>218</v>
      </c>
      <c r="D1325" s="49" t="s">
        <v>692</v>
      </c>
      <c r="E1325" s="88">
        <v>1.7987</v>
      </c>
      <c r="F1325" s="86">
        <v>4.55</v>
      </c>
      <c r="H1325" s="38" t="s">
        <v>879</v>
      </c>
      <c r="I1325" s="38" t="s">
        <v>892</v>
      </c>
      <c r="J1325" s="38" t="s">
        <v>875</v>
      </c>
      <c r="K1325" s="38" t="s">
        <v>893</v>
      </c>
    </row>
    <row r="1326" spans="1:11">
      <c r="A1326" s="43" t="s">
        <v>2260</v>
      </c>
      <c r="B1326" s="48" t="s">
        <v>691</v>
      </c>
      <c r="C1326" s="48" t="s">
        <v>220</v>
      </c>
      <c r="D1326" s="49" t="s">
        <v>692</v>
      </c>
      <c r="E1326" s="88">
        <v>2.2585999999999999</v>
      </c>
      <c r="F1326" s="86">
        <v>6</v>
      </c>
      <c r="H1326" s="38" t="s">
        <v>879</v>
      </c>
      <c r="I1326" s="38" t="s">
        <v>892</v>
      </c>
      <c r="J1326" s="38" t="s">
        <v>875</v>
      </c>
      <c r="K1326" s="38" t="s">
        <v>893</v>
      </c>
    </row>
    <row r="1327" spans="1:11">
      <c r="A1327" s="43" t="s">
        <v>2261</v>
      </c>
      <c r="B1327" s="48" t="s">
        <v>691</v>
      </c>
      <c r="C1327" s="48" t="s">
        <v>221</v>
      </c>
      <c r="D1327" s="49" t="s">
        <v>692</v>
      </c>
      <c r="E1327" s="88">
        <v>3.2770000000000001</v>
      </c>
      <c r="F1327" s="86">
        <v>8.73</v>
      </c>
      <c r="H1327" s="38" t="s">
        <v>879</v>
      </c>
      <c r="I1327" s="38" t="s">
        <v>892</v>
      </c>
      <c r="J1327" s="38" t="s">
        <v>875</v>
      </c>
      <c r="K1327" s="38" t="s">
        <v>893</v>
      </c>
    </row>
    <row r="1328" spans="1:11">
      <c r="A1328" s="43" t="s">
        <v>2262</v>
      </c>
      <c r="B1328" s="48" t="s">
        <v>691</v>
      </c>
      <c r="C1328" s="48" t="s">
        <v>222</v>
      </c>
      <c r="D1328" s="49" t="s">
        <v>692</v>
      </c>
      <c r="E1328" s="88">
        <v>6.8186</v>
      </c>
      <c r="F1328" s="86">
        <v>15.85</v>
      </c>
      <c r="H1328" s="38" t="s">
        <v>879</v>
      </c>
      <c r="I1328" s="38" t="s">
        <v>892</v>
      </c>
      <c r="J1328" s="38" t="s">
        <v>875</v>
      </c>
      <c r="K1328" s="38" t="s">
        <v>893</v>
      </c>
    </row>
    <row r="1329" spans="1:11">
      <c r="A1329" s="43" t="s">
        <v>2263</v>
      </c>
      <c r="B1329" s="48" t="s">
        <v>693</v>
      </c>
      <c r="C1329" s="48" t="s">
        <v>218</v>
      </c>
      <c r="D1329" s="49" t="s">
        <v>694</v>
      </c>
      <c r="E1329" s="88">
        <v>1.921</v>
      </c>
      <c r="F1329" s="86">
        <v>5.31</v>
      </c>
      <c r="H1329" s="38" t="s">
        <v>879</v>
      </c>
      <c r="I1329" s="38" t="s">
        <v>892</v>
      </c>
      <c r="J1329" s="38" t="s">
        <v>875</v>
      </c>
      <c r="K1329" s="38" t="s">
        <v>893</v>
      </c>
    </row>
    <row r="1330" spans="1:11">
      <c r="A1330" s="43" t="s">
        <v>2264</v>
      </c>
      <c r="B1330" s="48" t="s">
        <v>693</v>
      </c>
      <c r="C1330" s="48" t="s">
        <v>220</v>
      </c>
      <c r="D1330" s="49" t="s">
        <v>694</v>
      </c>
      <c r="E1330" s="88">
        <v>2.4861</v>
      </c>
      <c r="F1330" s="86">
        <v>6.49</v>
      </c>
      <c r="H1330" s="38" t="s">
        <v>879</v>
      </c>
      <c r="I1330" s="38" t="s">
        <v>892</v>
      </c>
      <c r="J1330" s="38" t="s">
        <v>875</v>
      </c>
      <c r="K1330" s="38" t="s">
        <v>893</v>
      </c>
    </row>
    <row r="1331" spans="1:11">
      <c r="A1331" s="43" t="s">
        <v>2265</v>
      </c>
      <c r="B1331" s="48" t="s">
        <v>693</v>
      </c>
      <c r="C1331" s="48" t="s">
        <v>221</v>
      </c>
      <c r="D1331" s="49" t="s">
        <v>694</v>
      </c>
      <c r="E1331" s="88">
        <v>3.6333000000000002</v>
      </c>
      <c r="F1331" s="86">
        <v>9.2100000000000009</v>
      </c>
      <c r="H1331" s="38" t="s">
        <v>879</v>
      </c>
      <c r="I1331" s="38" t="s">
        <v>892</v>
      </c>
      <c r="J1331" s="38" t="s">
        <v>875</v>
      </c>
      <c r="K1331" s="38" t="s">
        <v>893</v>
      </c>
    </row>
    <row r="1332" spans="1:11">
      <c r="A1332" s="43" t="s">
        <v>2266</v>
      </c>
      <c r="B1332" s="48" t="s">
        <v>693</v>
      </c>
      <c r="C1332" s="48" t="s">
        <v>222</v>
      </c>
      <c r="D1332" s="49" t="s">
        <v>694</v>
      </c>
      <c r="E1332" s="88">
        <v>6.2081999999999997</v>
      </c>
      <c r="F1332" s="86">
        <v>15.92</v>
      </c>
      <c r="H1332" s="38" t="s">
        <v>879</v>
      </c>
      <c r="I1332" s="38" t="s">
        <v>892</v>
      </c>
      <c r="J1332" s="38" t="s">
        <v>875</v>
      </c>
      <c r="K1332" s="38" t="s">
        <v>893</v>
      </c>
    </row>
    <row r="1333" spans="1:11">
      <c r="A1333" s="43" t="s">
        <v>2267</v>
      </c>
      <c r="B1333" s="48" t="s">
        <v>695</v>
      </c>
      <c r="C1333" s="48" t="s">
        <v>218</v>
      </c>
      <c r="D1333" s="49" t="s">
        <v>696</v>
      </c>
      <c r="E1333" s="88">
        <v>0.75060000000000004</v>
      </c>
      <c r="F1333" s="86">
        <v>2.8</v>
      </c>
      <c r="H1333" s="38" t="s">
        <v>879</v>
      </c>
      <c r="I1333" s="38" t="s">
        <v>892</v>
      </c>
      <c r="J1333" s="38" t="s">
        <v>875</v>
      </c>
      <c r="K1333" s="38" t="s">
        <v>893</v>
      </c>
    </row>
    <row r="1334" spans="1:11">
      <c r="A1334" s="43" t="s">
        <v>2268</v>
      </c>
      <c r="B1334" s="48" t="s">
        <v>695</v>
      </c>
      <c r="C1334" s="48" t="s">
        <v>220</v>
      </c>
      <c r="D1334" s="49" t="s">
        <v>696</v>
      </c>
      <c r="E1334" s="88">
        <v>0.96960000000000002</v>
      </c>
      <c r="F1334" s="86">
        <v>3.77</v>
      </c>
      <c r="H1334" s="38" t="s">
        <v>879</v>
      </c>
      <c r="I1334" s="38" t="s">
        <v>892</v>
      </c>
      <c r="J1334" s="38" t="s">
        <v>875</v>
      </c>
      <c r="K1334" s="38" t="s">
        <v>893</v>
      </c>
    </row>
    <row r="1335" spans="1:11">
      <c r="A1335" s="43" t="s">
        <v>2269</v>
      </c>
      <c r="B1335" s="48" t="s">
        <v>695</v>
      </c>
      <c r="C1335" s="48" t="s">
        <v>221</v>
      </c>
      <c r="D1335" s="49" t="s">
        <v>696</v>
      </c>
      <c r="E1335" s="88">
        <v>1.5462</v>
      </c>
      <c r="F1335" s="86">
        <v>6.12</v>
      </c>
      <c r="H1335" s="38" t="s">
        <v>879</v>
      </c>
      <c r="I1335" s="38" t="s">
        <v>892</v>
      </c>
      <c r="J1335" s="38" t="s">
        <v>875</v>
      </c>
      <c r="K1335" s="38" t="s">
        <v>893</v>
      </c>
    </row>
    <row r="1336" spans="1:11">
      <c r="A1336" s="43" t="s">
        <v>2270</v>
      </c>
      <c r="B1336" s="48" t="s">
        <v>695</v>
      </c>
      <c r="C1336" s="48" t="s">
        <v>222</v>
      </c>
      <c r="D1336" s="49" t="s">
        <v>696</v>
      </c>
      <c r="E1336" s="88">
        <v>2.7229000000000001</v>
      </c>
      <c r="F1336" s="86">
        <v>9.11</v>
      </c>
      <c r="H1336" s="38" t="s">
        <v>879</v>
      </c>
      <c r="I1336" s="38" t="s">
        <v>892</v>
      </c>
      <c r="J1336" s="38" t="s">
        <v>875</v>
      </c>
      <c r="K1336" s="38" t="s">
        <v>893</v>
      </c>
    </row>
    <row r="1337" spans="1:11">
      <c r="A1337" s="43" t="s">
        <v>2271</v>
      </c>
      <c r="B1337" s="48" t="s">
        <v>697</v>
      </c>
      <c r="C1337" s="48" t="s">
        <v>218</v>
      </c>
      <c r="D1337" s="49" t="s">
        <v>698</v>
      </c>
      <c r="E1337" s="88">
        <v>1.4289000000000001</v>
      </c>
      <c r="F1337" s="86">
        <v>2.73</v>
      </c>
      <c r="H1337" s="38" t="s">
        <v>721</v>
      </c>
      <c r="I1337" s="38" t="s">
        <v>894</v>
      </c>
      <c r="J1337" s="38" t="s">
        <v>822</v>
      </c>
      <c r="K1337" s="38" t="s">
        <v>823</v>
      </c>
    </row>
    <row r="1338" spans="1:11">
      <c r="A1338" s="43" t="s">
        <v>2272</v>
      </c>
      <c r="B1338" s="48" t="s">
        <v>697</v>
      </c>
      <c r="C1338" s="48" t="s">
        <v>220</v>
      </c>
      <c r="D1338" s="49" t="s">
        <v>698</v>
      </c>
      <c r="E1338" s="88">
        <v>1.927</v>
      </c>
      <c r="F1338" s="86">
        <v>5.19</v>
      </c>
      <c r="H1338" s="38" t="s">
        <v>721</v>
      </c>
      <c r="I1338" s="38" t="s">
        <v>894</v>
      </c>
      <c r="J1338" s="38" t="s">
        <v>822</v>
      </c>
      <c r="K1338" s="38" t="s">
        <v>823</v>
      </c>
    </row>
    <row r="1339" spans="1:11">
      <c r="A1339" s="43" t="s">
        <v>2273</v>
      </c>
      <c r="B1339" s="48" t="s">
        <v>697</v>
      </c>
      <c r="C1339" s="48" t="s">
        <v>221</v>
      </c>
      <c r="D1339" s="49" t="s">
        <v>698</v>
      </c>
      <c r="E1339" s="88">
        <v>3.0087000000000002</v>
      </c>
      <c r="F1339" s="86">
        <v>10.27</v>
      </c>
      <c r="H1339" s="38" t="s">
        <v>721</v>
      </c>
      <c r="I1339" s="38" t="s">
        <v>894</v>
      </c>
      <c r="J1339" s="38" t="s">
        <v>822</v>
      </c>
      <c r="K1339" s="38" t="s">
        <v>823</v>
      </c>
    </row>
    <row r="1340" spans="1:11">
      <c r="A1340" s="43" t="s">
        <v>2274</v>
      </c>
      <c r="B1340" s="48" t="s">
        <v>697</v>
      </c>
      <c r="C1340" s="48" t="s">
        <v>222</v>
      </c>
      <c r="D1340" s="49" t="s">
        <v>698</v>
      </c>
      <c r="E1340" s="88">
        <v>5.2713000000000001</v>
      </c>
      <c r="F1340" s="86">
        <v>18.670000000000002</v>
      </c>
      <c r="H1340" s="38" t="s">
        <v>721</v>
      </c>
      <c r="I1340" s="38" t="s">
        <v>894</v>
      </c>
      <c r="J1340" s="38" t="s">
        <v>822</v>
      </c>
      <c r="K1340" s="38" t="s">
        <v>823</v>
      </c>
    </row>
    <row r="1341" spans="1:11">
      <c r="A1341" s="43" t="s">
        <v>2275</v>
      </c>
      <c r="B1341" s="48" t="s">
        <v>699</v>
      </c>
      <c r="C1341" s="48" t="s">
        <v>218</v>
      </c>
      <c r="D1341" s="49" t="s">
        <v>700</v>
      </c>
      <c r="E1341" s="89">
        <v>1.0138</v>
      </c>
      <c r="F1341" s="87">
        <v>3.55</v>
      </c>
      <c r="H1341" s="38" t="s">
        <v>721</v>
      </c>
      <c r="I1341" s="38" t="s">
        <v>894</v>
      </c>
      <c r="J1341" s="38" t="s">
        <v>822</v>
      </c>
      <c r="K1341" s="38" t="s">
        <v>823</v>
      </c>
    </row>
    <row r="1342" spans="1:11">
      <c r="A1342" s="43" t="s">
        <v>2276</v>
      </c>
      <c r="B1342" s="48" t="s">
        <v>699</v>
      </c>
      <c r="C1342" s="48" t="s">
        <v>220</v>
      </c>
      <c r="D1342" s="49" t="s">
        <v>700</v>
      </c>
      <c r="E1342" s="89">
        <v>1.5077</v>
      </c>
      <c r="F1342" s="87">
        <v>5.81</v>
      </c>
      <c r="H1342" s="38" t="s">
        <v>721</v>
      </c>
      <c r="I1342" s="38" t="s">
        <v>894</v>
      </c>
      <c r="J1342" s="38" t="s">
        <v>822</v>
      </c>
      <c r="K1342" s="38" t="s">
        <v>823</v>
      </c>
    </row>
    <row r="1343" spans="1:11">
      <c r="A1343" s="43" t="s">
        <v>2277</v>
      </c>
      <c r="B1343" s="48" t="s">
        <v>699</v>
      </c>
      <c r="C1343" s="48" t="s">
        <v>221</v>
      </c>
      <c r="D1343" s="49" t="s">
        <v>700</v>
      </c>
      <c r="E1343" s="89">
        <v>2.3090999999999999</v>
      </c>
      <c r="F1343" s="87">
        <v>9.23</v>
      </c>
      <c r="H1343" s="38" t="s">
        <v>721</v>
      </c>
      <c r="I1343" s="38" t="s">
        <v>894</v>
      </c>
      <c r="J1343" s="38" t="s">
        <v>822</v>
      </c>
      <c r="K1343" s="38" t="s">
        <v>823</v>
      </c>
    </row>
    <row r="1344" spans="1:11">
      <c r="A1344" s="43" t="s">
        <v>2278</v>
      </c>
      <c r="B1344" s="48" t="s">
        <v>699</v>
      </c>
      <c r="C1344" s="48" t="s">
        <v>222</v>
      </c>
      <c r="D1344" s="49" t="s">
        <v>700</v>
      </c>
      <c r="E1344" s="89">
        <v>3.9971000000000001</v>
      </c>
      <c r="F1344" s="87">
        <v>16.55</v>
      </c>
      <c r="H1344" s="38" t="s">
        <v>721</v>
      </c>
      <c r="I1344" s="38" t="s">
        <v>894</v>
      </c>
      <c r="J1344" s="38" t="s">
        <v>822</v>
      </c>
      <c r="K1344" s="38" t="s">
        <v>823</v>
      </c>
    </row>
    <row r="1345" spans="1:11">
      <c r="A1345" s="43" t="s">
        <v>2279</v>
      </c>
      <c r="B1345" s="48" t="s">
        <v>701</v>
      </c>
      <c r="C1345" s="48" t="s">
        <v>218</v>
      </c>
      <c r="D1345" s="49" t="s">
        <v>702</v>
      </c>
      <c r="E1345" s="89">
        <v>0.87849999999999995</v>
      </c>
      <c r="F1345" s="87">
        <v>2.77</v>
      </c>
      <c r="H1345" s="38" t="s">
        <v>721</v>
      </c>
      <c r="I1345" s="38" t="s">
        <v>894</v>
      </c>
      <c r="J1345" s="38" t="s">
        <v>822</v>
      </c>
      <c r="K1345" s="38" t="s">
        <v>823</v>
      </c>
    </row>
    <row r="1346" spans="1:11">
      <c r="A1346" s="43" t="s">
        <v>2280</v>
      </c>
      <c r="B1346" s="48" t="s">
        <v>701</v>
      </c>
      <c r="C1346" s="48" t="s">
        <v>220</v>
      </c>
      <c r="D1346" s="49" t="s">
        <v>702</v>
      </c>
      <c r="E1346" s="89">
        <v>1.2245999999999999</v>
      </c>
      <c r="F1346" s="87">
        <v>4.92</v>
      </c>
      <c r="H1346" s="38" t="s">
        <v>721</v>
      </c>
      <c r="I1346" s="38" t="s">
        <v>894</v>
      </c>
      <c r="J1346" s="38" t="s">
        <v>822</v>
      </c>
      <c r="K1346" s="38" t="s">
        <v>823</v>
      </c>
    </row>
    <row r="1347" spans="1:11">
      <c r="A1347" s="43" t="s">
        <v>2281</v>
      </c>
      <c r="B1347" s="48" t="s">
        <v>701</v>
      </c>
      <c r="C1347" s="48" t="s">
        <v>221</v>
      </c>
      <c r="D1347" s="49" t="s">
        <v>702</v>
      </c>
      <c r="E1347" s="89">
        <v>1.9621</v>
      </c>
      <c r="F1347" s="87">
        <v>8.61</v>
      </c>
      <c r="H1347" s="38" t="s">
        <v>721</v>
      </c>
      <c r="I1347" s="38" t="s">
        <v>894</v>
      </c>
      <c r="J1347" s="38" t="s">
        <v>822</v>
      </c>
      <c r="K1347" s="38" t="s">
        <v>823</v>
      </c>
    </row>
    <row r="1348" spans="1:11">
      <c r="A1348" s="43" t="s">
        <v>2282</v>
      </c>
      <c r="B1348" s="48" t="s">
        <v>701</v>
      </c>
      <c r="C1348" s="48" t="s">
        <v>222</v>
      </c>
      <c r="D1348" s="49" t="s">
        <v>702</v>
      </c>
      <c r="E1348" s="89">
        <v>3.4891000000000001</v>
      </c>
      <c r="F1348" s="87">
        <v>15.86</v>
      </c>
      <c r="H1348" s="38" t="s">
        <v>721</v>
      </c>
      <c r="I1348" s="38" t="s">
        <v>894</v>
      </c>
      <c r="J1348" s="38" t="s">
        <v>822</v>
      </c>
      <c r="K1348" s="38" t="s">
        <v>823</v>
      </c>
    </row>
    <row r="1349" spans="1:11">
      <c r="A1349" s="43" t="s">
        <v>2283</v>
      </c>
      <c r="B1349" s="48" t="s">
        <v>703</v>
      </c>
      <c r="C1349" s="48" t="s">
        <v>721</v>
      </c>
      <c r="D1349" s="49" t="s">
        <v>209</v>
      </c>
      <c r="E1349" s="89"/>
      <c r="F1349" s="87"/>
      <c r="H1349" s="38" t="s">
        <v>721</v>
      </c>
      <c r="I1349" s="38" t="s">
        <v>721</v>
      </c>
      <c r="J1349" s="38" t="s">
        <v>895</v>
      </c>
      <c r="K1349" s="38" t="s">
        <v>896</v>
      </c>
    </row>
    <row r="1350" spans="1:11">
      <c r="A1350" s="43" t="s">
        <v>2284</v>
      </c>
      <c r="B1350" s="48" t="s">
        <v>704</v>
      </c>
      <c r="C1350" s="48" t="s">
        <v>721</v>
      </c>
      <c r="D1350" s="49" t="s">
        <v>210</v>
      </c>
      <c r="E1350" s="89"/>
      <c r="F1350" s="87"/>
      <c r="H1350" s="38" t="s">
        <v>721</v>
      </c>
      <c r="I1350" s="38" t="s">
        <v>721</v>
      </c>
      <c r="J1350" s="38" t="s">
        <v>895</v>
      </c>
      <c r="K1350" s="38" t="s">
        <v>896</v>
      </c>
    </row>
  </sheetData>
  <autoFilter ref="A8:K1350" xr:uid="{00000000-0001-0000-0400-000000000000}"/>
  <pageMargins left="0.25" right="0.25" top="0.75" bottom="0.75" header="0.3" footer="0.3"/>
  <pageSetup scale="51" fitToHeight="0" orientation="landscape" r:id="rId1"/>
  <customProperties>
    <customPr name="OrphanNamesChecke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J57"/>
  <sheetViews>
    <sheetView showGridLines="0" zoomScale="110" zoomScaleNormal="110" workbookViewId="0">
      <pane ySplit="7" topLeftCell="A8" activePane="bottomLeft" state="frozen"/>
      <selection pane="bottomLeft" activeCell="I14" sqref="I14"/>
    </sheetView>
  </sheetViews>
  <sheetFormatPr defaultRowHeight="12.75"/>
  <cols>
    <col min="1" max="1" width="4.42578125" customWidth="1"/>
    <col min="2" max="2" width="20.7109375" customWidth="1"/>
    <col min="3" max="3" width="41" bestFit="1" customWidth="1"/>
    <col min="4" max="4" width="35.7109375" bestFit="1" customWidth="1"/>
    <col min="5" max="5" width="28" customWidth="1"/>
    <col min="6" max="6" width="15.5703125" hidden="1" customWidth="1"/>
    <col min="7" max="8" width="13.28515625" hidden="1" customWidth="1"/>
    <col min="9" max="9" width="21.7109375" customWidth="1"/>
    <col min="10" max="10" width="13.28515625" customWidth="1"/>
    <col min="11" max="11" width="10.42578125" bestFit="1" customWidth="1"/>
  </cols>
  <sheetData>
    <row r="1" spans="2:10" ht="15">
      <c r="B1" s="71" t="s">
        <v>712</v>
      </c>
      <c r="C1" s="71"/>
    </row>
    <row r="2" spans="2:10" ht="15">
      <c r="B2" s="71" t="s">
        <v>804</v>
      </c>
      <c r="C2" s="71"/>
    </row>
    <row r="3" spans="2:10" ht="15">
      <c r="B3" s="71" t="s">
        <v>2292</v>
      </c>
      <c r="C3" s="71"/>
    </row>
    <row r="4" spans="2:10" ht="15">
      <c r="B4" s="71"/>
      <c r="C4" s="71"/>
    </row>
    <row r="5" spans="2:10" ht="13.9" customHeight="1">
      <c r="B5" s="230" t="s">
        <v>2355</v>
      </c>
      <c r="C5" s="230"/>
      <c r="D5" s="230"/>
      <c r="E5" s="230"/>
      <c r="F5" s="230"/>
      <c r="G5" s="230"/>
      <c r="H5" s="230"/>
      <c r="I5" s="230"/>
    </row>
    <row r="6" spans="2:10" ht="13.5" thickBot="1">
      <c r="B6" s="230"/>
      <c r="C6" s="230"/>
      <c r="D6" s="230"/>
      <c r="E6" s="230"/>
      <c r="F6" s="230"/>
      <c r="G6" s="230"/>
      <c r="H6" s="230"/>
      <c r="I6" s="230"/>
    </row>
    <row r="7" spans="2:10" s="118" customFormat="1" ht="51.75" thickBot="1">
      <c r="B7" s="117" t="s">
        <v>2323</v>
      </c>
      <c r="C7" s="115" t="s">
        <v>37</v>
      </c>
      <c r="D7" s="115" t="s">
        <v>38</v>
      </c>
      <c r="E7" s="115" t="s">
        <v>748</v>
      </c>
      <c r="F7" s="115" t="s">
        <v>902</v>
      </c>
      <c r="G7" s="115" t="s">
        <v>705</v>
      </c>
      <c r="H7" s="115" t="s">
        <v>778</v>
      </c>
      <c r="I7" s="115" t="s">
        <v>2322</v>
      </c>
    </row>
    <row r="8" spans="2:10" s="118" customFormat="1">
      <c r="B8" s="77" t="s">
        <v>2331</v>
      </c>
      <c r="C8" s="77" t="s">
        <v>754</v>
      </c>
      <c r="D8" s="69" t="s">
        <v>2301</v>
      </c>
      <c r="E8" s="92">
        <v>0.24199999999999999</v>
      </c>
      <c r="F8" s="92">
        <v>0</v>
      </c>
      <c r="G8" s="92" t="s">
        <v>779</v>
      </c>
      <c r="H8" s="93">
        <v>11430.74</v>
      </c>
      <c r="I8" s="93">
        <v>11430.74</v>
      </c>
      <c r="J8"/>
    </row>
    <row r="9" spans="2:10">
      <c r="B9" s="141" t="s">
        <v>2334</v>
      </c>
      <c r="C9" s="141" t="s">
        <v>754</v>
      </c>
      <c r="D9" s="135" t="s">
        <v>2301</v>
      </c>
      <c r="E9" s="91">
        <v>0.24199999999999999</v>
      </c>
      <c r="F9" s="91">
        <v>0</v>
      </c>
      <c r="G9" s="91" t="s">
        <v>779</v>
      </c>
      <c r="H9" s="142">
        <v>11430.74</v>
      </c>
      <c r="I9" s="142">
        <v>11430.74</v>
      </c>
    </row>
    <row r="10" spans="2:10">
      <c r="B10" s="77" t="s">
        <v>2335</v>
      </c>
      <c r="C10" s="76" t="s">
        <v>754</v>
      </c>
      <c r="D10" s="69" t="s">
        <v>2301</v>
      </c>
      <c r="E10" s="91">
        <v>0.24199999999999999</v>
      </c>
      <c r="F10" s="91">
        <v>0</v>
      </c>
      <c r="G10" s="91" t="s">
        <v>779</v>
      </c>
      <c r="H10" s="93">
        <v>11430.74</v>
      </c>
      <c r="I10" s="93">
        <v>11430.74</v>
      </c>
    </row>
    <row r="11" spans="2:10">
      <c r="B11" s="77" t="s">
        <v>2336</v>
      </c>
      <c r="C11" s="77" t="s">
        <v>753</v>
      </c>
      <c r="D11" s="69" t="s">
        <v>2300</v>
      </c>
      <c r="E11" s="91">
        <v>0.317</v>
      </c>
      <c r="F11" s="91">
        <v>0</v>
      </c>
      <c r="G11" s="91" t="s">
        <v>779</v>
      </c>
      <c r="H11" s="93">
        <v>11430.74</v>
      </c>
      <c r="I11" s="93">
        <v>11430.74</v>
      </c>
    </row>
    <row r="12" spans="2:10">
      <c r="B12" s="77" t="s">
        <v>2337</v>
      </c>
      <c r="C12" s="76" t="s">
        <v>752</v>
      </c>
      <c r="D12" s="69" t="s">
        <v>2299</v>
      </c>
      <c r="E12" s="91">
        <v>0.29499999999999998</v>
      </c>
      <c r="F12" s="91">
        <v>0</v>
      </c>
      <c r="G12" s="91" t="s">
        <v>779</v>
      </c>
      <c r="H12" s="93">
        <v>11430.74</v>
      </c>
      <c r="I12" s="93">
        <v>11430.74</v>
      </c>
    </row>
    <row r="13" spans="2:10">
      <c r="B13" s="77" t="s">
        <v>2338</v>
      </c>
      <c r="C13" s="77" t="s">
        <v>752</v>
      </c>
      <c r="D13" s="69" t="s">
        <v>2299</v>
      </c>
      <c r="E13" s="91">
        <v>0.29499999999999998</v>
      </c>
      <c r="F13" s="91">
        <v>0</v>
      </c>
      <c r="G13" s="91" t="s">
        <v>779</v>
      </c>
      <c r="H13" s="93">
        <v>11430.74</v>
      </c>
      <c r="I13" s="93">
        <v>11430.74</v>
      </c>
    </row>
    <row r="14" spans="2:10">
      <c r="B14" s="77" t="s">
        <v>2339</v>
      </c>
      <c r="C14" s="76" t="s">
        <v>751</v>
      </c>
      <c r="D14" s="69" t="s">
        <v>2298</v>
      </c>
      <c r="E14" s="91">
        <v>0.26300000000000001</v>
      </c>
      <c r="F14" s="91">
        <v>0</v>
      </c>
      <c r="G14" s="91" t="s">
        <v>779</v>
      </c>
      <c r="H14" s="93">
        <v>11430.74</v>
      </c>
      <c r="I14" s="93">
        <v>11430.74</v>
      </c>
    </row>
    <row r="15" spans="2:10">
      <c r="B15" s="77" t="s">
        <v>2340</v>
      </c>
      <c r="C15" s="77" t="s">
        <v>750</v>
      </c>
      <c r="D15" s="69" t="s">
        <v>2297</v>
      </c>
      <c r="E15" s="91">
        <v>0.36</v>
      </c>
      <c r="F15" s="91">
        <v>0</v>
      </c>
      <c r="G15" s="91" t="s">
        <v>779</v>
      </c>
      <c r="H15" s="93">
        <v>11430.74</v>
      </c>
      <c r="I15" s="93">
        <v>11430.74</v>
      </c>
    </row>
    <row r="16" spans="2:10">
      <c r="B16" s="77" t="s">
        <v>2341</v>
      </c>
      <c r="C16" s="77" t="s">
        <v>759</v>
      </c>
      <c r="D16" s="69" t="s">
        <v>2309</v>
      </c>
      <c r="E16" s="91">
        <v>0.57499999999999996</v>
      </c>
      <c r="F16" s="91">
        <v>0</v>
      </c>
      <c r="G16" s="91" t="s">
        <v>779</v>
      </c>
      <c r="H16" s="93">
        <v>11430.74</v>
      </c>
      <c r="I16" s="93">
        <v>11430.74</v>
      </c>
    </row>
    <row r="17" spans="2:9">
      <c r="B17" s="77" t="s">
        <v>2342</v>
      </c>
      <c r="C17" s="76" t="s">
        <v>755</v>
      </c>
      <c r="D17" s="70" t="s">
        <v>2308</v>
      </c>
      <c r="E17" s="91">
        <v>0.192</v>
      </c>
      <c r="F17" s="91">
        <v>0</v>
      </c>
      <c r="G17" s="91" t="s">
        <v>779</v>
      </c>
      <c r="H17" s="93">
        <v>11430.74</v>
      </c>
      <c r="I17" s="93">
        <v>11430.74</v>
      </c>
    </row>
    <row r="18" spans="2:9">
      <c r="B18" s="77" t="s">
        <v>2343</v>
      </c>
      <c r="C18" s="77" t="s">
        <v>758</v>
      </c>
      <c r="D18" s="69" t="s">
        <v>2296</v>
      </c>
      <c r="E18" s="91">
        <v>0.46800000000000003</v>
      </c>
      <c r="F18" s="91">
        <v>0</v>
      </c>
      <c r="G18" s="91" t="s">
        <v>779</v>
      </c>
      <c r="H18" s="93">
        <v>11430.74</v>
      </c>
      <c r="I18" s="93">
        <v>11430.74</v>
      </c>
    </row>
    <row r="19" spans="2:9">
      <c r="B19" s="77" t="s">
        <v>2344</v>
      </c>
      <c r="C19" s="77" t="s">
        <v>764</v>
      </c>
      <c r="D19" s="69" t="s">
        <v>2307</v>
      </c>
      <c r="E19" s="91">
        <v>0.47</v>
      </c>
      <c r="F19" s="91">
        <v>0</v>
      </c>
      <c r="G19" s="91" t="s">
        <v>779</v>
      </c>
      <c r="H19" s="93">
        <v>11430.74</v>
      </c>
      <c r="I19" s="93">
        <v>11430.74</v>
      </c>
    </row>
    <row r="20" spans="2:9">
      <c r="B20" s="77" t="s">
        <v>2345</v>
      </c>
      <c r="C20" s="77" t="s">
        <v>763</v>
      </c>
      <c r="D20" s="69" t="s">
        <v>2306</v>
      </c>
      <c r="E20" s="91">
        <v>0.36199999999999999</v>
      </c>
      <c r="F20" s="91">
        <v>0</v>
      </c>
      <c r="G20" s="91" t="s">
        <v>779</v>
      </c>
      <c r="H20" s="93">
        <v>11430.74</v>
      </c>
      <c r="I20" s="93">
        <v>11430.74</v>
      </c>
    </row>
    <row r="21" spans="2:9">
      <c r="B21" s="77" t="s">
        <v>2346</v>
      </c>
      <c r="C21" s="76" t="s">
        <v>761</v>
      </c>
      <c r="D21" s="69" t="s">
        <v>762</v>
      </c>
      <c r="E21" s="91">
        <v>0.32200000000000001</v>
      </c>
      <c r="F21" s="91">
        <v>0</v>
      </c>
      <c r="G21" s="91" t="s">
        <v>779</v>
      </c>
      <c r="H21" s="93">
        <v>11430.74</v>
      </c>
      <c r="I21" s="93">
        <v>11430.74</v>
      </c>
    </row>
    <row r="22" spans="2:9">
      <c r="B22" s="77" t="s">
        <v>2347</v>
      </c>
      <c r="C22" s="76" t="s">
        <v>760</v>
      </c>
      <c r="D22" s="70" t="s">
        <v>2305</v>
      </c>
      <c r="E22" s="91">
        <v>0.20100000000000001</v>
      </c>
      <c r="F22" s="91">
        <v>0</v>
      </c>
      <c r="G22" s="91" t="s">
        <v>779</v>
      </c>
      <c r="H22" s="93">
        <v>11430.74</v>
      </c>
      <c r="I22" s="93">
        <v>11430.74</v>
      </c>
    </row>
    <row r="23" spans="2:9">
      <c r="B23" s="77" t="s">
        <v>2348</v>
      </c>
      <c r="C23" s="76" t="s">
        <v>749</v>
      </c>
      <c r="D23" s="69" t="s">
        <v>2304</v>
      </c>
      <c r="E23" s="91">
        <v>0.313</v>
      </c>
      <c r="F23" s="91">
        <v>0</v>
      </c>
      <c r="G23" s="91" t="s">
        <v>779</v>
      </c>
      <c r="H23" s="93">
        <v>11430.74</v>
      </c>
      <c r="I23" s="93">
        <v>11430.74</v>
      </c>
    </row>
    <row r="24" spans="2:9">
      <c r="B24" s="77" t="s">
        <v>2349</v>
      </c>
      <c r="C24" s="76" t="s">
        <v>749</v>
      </c>
      <c r="D24" s="69" t="s">
        <v>2304</v>
      </c>
      <c r="E24" s="91">
        <v>0.313</v>
      </c>
      <c r="F24" s="91">
        <v>0</v>
      </c>
      <c r="G24" s="91" t="s">
        <v>779</v>
      </c>
      <c r="H24" s="93">
        <v>11430.74</v>
      </c>
      <c r="I24" s="93">
        <v>11430.74</v>
      </c>
    </row>
    <row r="25" spans="2:9">
      <c r="B25" s="77" t="s">
        <v>2350</v>
      </c>
      <c r="C25" s="77" t="s">
        <v>749</v>
      </c>
      <c r="D25" s="69" t="s">
        <v>2304</v>
      </c>
      <c r="E25" s="91">
        <v>0.313</v>
      </c>
      <c r="F25" s="91">
        <v>0</v>
      </c>
      <c r="G25" s="91" t="s">
        <v>779</v>
      </c>
      <c r="H25" s="93">
        <v>11430.74</v>
      </c>
      <c r="I25" s="93">
        <v>11430.74</v>
      </c>
    </row>
    <row r="26" spans="2:9">
      <c r="B26" s="77" t="s">
        <v>2351</v>
      </c>
      <c r="C26" s="77" t="s">
        <v>757</v>
      </c>
      <c r="D26" s="69" t="s">
        <v>2303</v>
      </c>
      <c r="E26" s="91">
        <v>0.35</v>
      </c>
      <c r="F26" s="91">
        <v>0</v>
      </c>
      <c r="G26" s="91" t="s">
        <v>779</v>
      </c>
      <c r="H26" s="93">
        <v>11430.74</v>
      </c>
      <c r="I26" s="93">
        <v>11430.74</v>
      </c>
    </row>
    <row r="27" spans="2:9">
      <c r="B27" s="77" t="s">
        <v>2352</v>
      </c>
      <c r="C27" s="77" t="s">
        <v>756</v>
      </c>
      <c r="D27" s="69" t="s">
        <v>2302</v>
      </c>
      <c r="E27" s="91">
        <v>0.246</v>
      </c>
      <c r="F27" s="91">
        <v>0</v>
      </c>
      <c r="G27" s="91" t="s">
        <v>779</v>
      </c>
      <c r="H27" s="93">
        <v>11430.74</v>
      </c>
      <c r="I27" s="93">
        <v>11430.74</v>
      </c>
    </row>
    <row r="28" spans="2:9">
      <c r="B28" s="77" t="s">
        <v>2353</v>
      </c>
      <c r="C28" s="76" t="s">
        <v>756</v>
      </c>
      <c r="D28" s="69" t="s">
        <v>2302</v>
      </c>
      <c r="E28" s="92">
        <v>0.246</v>
      </c>
      <c r="F28" s="92">
        <v>0</v>
      </c>
      <c r="G28" s="92" t="s">
        <v>779</v>
      </c>
      <c r="H28" s="93">
        <v>11430.74</v>
      </c>
      <c r="I28" s="93">
        <v>11430.74</v>
      </c>
    </row>
    <row r="29" spans="2:9">
      <c r="B29" s="137"/>
      <c r="C29" s="138"/>
      <c r="D29" s="135"/>
      <c r="E29" s="139"/>
      <c r="F29" s="139"/>
      <c r="G29" s="139"/>
      <c r="H29" s="140"/>
      <c r="I29" s="140"/>
    </row>
    <row r="30" spans="2:9" s="151" customFormat="1">
      <c r="B30" s="228" t="s">
        <v>2375</v>
      </c>
      <c r="C30" s="228"/>
      <c r="D30" s="228"/>
      <c r="E30" s="228"/>
      <c r="F30" s="228"/>
      <c r="G30" s="228"/>
      <c r="H30" s="228"/>
      <c r="I30" s="228"/>
    </row>
    <row r="31" spans="2:9" s="151" customFormat="1" ht="13.5" thickBot="1">
      <c r="B31" s="231"/>
      <c r="C31" s="231"/>
      <c r="D31" s="231"/>
      <c r="E31" s="231"/>
      <c r="F31" s="231"/>
      <c r="G31" s="231"/>
      <c r="H31" s="231"/>
      <c r="I31" s="231"/>
    </row>
    <row r="32" spans="2:9" ht="51.75" thickBot="1">
      <c r="B32" s="117" t="s">
        <v>2323</v>
      </c>
      <c r="C32" s="115" t="s">
        <v>37</v>
      </c>
      <c r="D32" s="115" t="s">
        <v>38</v>
      </c>
      <c r="E32" s="115" t="s">
        <v>748</v>
      </c>
      <c r="F32" s="115" t="s">
        <v>902</v>
      </c>
      <c r="G32" s="115" t="s">
        <v>705</v>
      </c>
      <c r="H32" s="115" t="s">
        <v>778</v>
      </c>
      <c r="I32" s="115" t="s">
        <v>2322</v>
      </c>
    </row>
    <row r="33" spans="2:9" ht="15">
      <c r="B33" s="155" t="s">
        <v>2333</v>
      </c>
      <c r="C33" s="76" t="s">
        <v>775</v>
      </c>
      <c r="D33" s="136" t="s">
        <v>2329</v>
      </c>
      <c r="E33" s="91">
        <v>0.23599999999999999</v>
      </c>
      <c r="F33" s="91">
        <v>1</v>
      </c>
      <c r="G33" s="91" t="s">
        <v>779</v>
      </c>
      <c r="H33" s="93">
        <v>11430.74</v>
      </c>
      <c r="I33" s="93">
        <v>11430.74</v>
      </c>
    </row>
    <row r="34" spans="2:9" ht="15">
      <c r="B34" s="137"/>
      <c r="C34" s="148"/>
      <c r="D34" s="152"/>
      <c r="E34" s="139"/>
      <c r="F34" s="139"/>
      <c r="G34" s="139"/>
      <c r="H34" s="149"/>
      <c r="I34" s="150"/>
    </row>
    <row r="35" spans="2:9">
      <c r="B35" s="228" t="s">
        <v>2376</v>
      </c>
      <c r="C35" s="228"/>
      <c r="D35" s="228"/>
      <c r="E35" s="228"/>
      <c r="F35" s="228"/>
      <c r="G35" s="228"/>
      <c r="H35" s="228"/>
      <c r="I35" s="228"/>
    </row>
    <row r="36" spans="2:9" ht="13.5" thickBot="1">
      <c r="B36" s="228"/>
      <c r="C36" s="228"/>
      <c r="D36" s="228"/>
      <c r="E36" s="228"/>
      <c r="F36" s="228"/>
      <c r="G36" s="228"/>
      <c r="H36" s="228"/>
      <c r="I36" s="228"/>
    </row>
    <row r="37" spans="2:9" ht="51.75" thickBot="1">
      <c r="B37" s="117" t="s">
        <v>2323</v>
      </c>
      <c r="C37" s="115" t="s">
        <v>37</v>
      </c>
      <c r="D37" s="115" t="s">
        <v>38</v>
      </c>
      <c r="E37" s="115" t="s">
        <v>748</v>
      </c>
      <c r="F37" s="115" t="s">
        <v>902</v>
      </c>
      <c r="G37" s="115" t="s">
        <v>705</v>
      </c>
      <c r="H37" s="115" t="s">
        <v>778</v>
      </c>
      <c r="I37" s="115" t="s">
        <v>2322</v>
      </c>
    </row>
    <row r="38" spans="2:9">
      <c r="B38" s="77" t="s">
        <v>2354</v>
      </c>
      <c r="C38" s="155" t="s">
        <v>769</v>
      </c>
      <c r="D38" s="156" t="s">
        <v>2330</v>
      </c>
      <c r="E38" s="157">
        <v>0.23599999999999999</v>
      </c>
      <c r="F38" s="157">
        <v>1</v>
      </c>
      <c r="G38" s="157" t="s">
        <v>779</v>
      </c>
      <c r="H38" s="158">
        <v>11430.74</v>
      </c>
      <c r="I38" s="158">
        <v>30905.739999999998</v>
      </c>
    </row>
    <row r="39" spans="2:9">
      <c r="B39" s="137"/>
      <c r="C39" s="138"/>
      <c r="D39" s="135"/>
      <c r="E39" s="139"/>
      <c r="F39" s="139"/>
      <c r="G39" s="139"/>
      <c r="H39" s="140"/>
      <c r="I39" s="140"/>
    </row>
    <row r="40" spans="2:9">
      <c r="B40" s="228" t="s">
        <v>2381</v>
      </c>
      <c r="C40" s="228"/>
      <c r="D40" s="228"/>
      <c r="E40" s="228"/>
      <c r="F40" s="228"/>
      <c r="G40" s="228"/>
      <c r="H40" s="228"/>
      <c r="I40" s="228"/>
    </row>
    <row r="41" spans="2:9" ht="13.5" thickBot="1">
      <c r="B41" s="229"/>
      <c r="C41" s="229"/>
      <c r="D41" s="229"/>
      <c r="E41" s="229"/>
      <c r="F41" s="229"/>
      <c r="G41" s="229"/>
      <c r="H41" s="229"/>
      <c r="I41" s="229"/>
    </row>
    <row r="42" spans="2:9" ht="51.75" thickBot="1">
      <c r="B42" s="117" t="s">
        <v>2323</v>
      </c>
      <c r="C42" s="115" t="s">
        <v>37</v>
      </c>
      <c r="D42" s="115" t="s">
        <v>38</v>
      </c>
      <c r="E42" s="115" t="s">
        <v>748</v>
      </c>
      <c r="F42" s="115" t="s">
        <v>902</v>
      </c>
      <c r="G42" s="115" t="s">
        <v>705</v>
      </c>
      <c r="H42" s="115" t="s">
        <v>778</v>
      </c>
      <c r="I42" s="115" t="s">
        <v>2322</v>
      </c>
    </row>
    <row r="43" spans="2:9" s="151" customFormat="1">
      <c r="B43" s="77" t="s">
        <v>2332</v>
      </c>
      <c r="C43" s="76" t="s">
        <v>768</v>
      </c>
      <c r="D43" s="69" t="s">
        <v>2317</v>
      </c>
      <c r="E43" s="91">
        <v>0.23599999999999999</v>
      </c>
      <c r="F43" s="91">
        <v>1</v>
      </c>
      <c r="G43" s="91" t="s">
        <v>779</v>
      </c>
      <c r="H43" s="93">
        <v>11430.74</v>
      </c>
      <c r="I43" s="93">
        <v>26630.739999999998</v>
      </c>
    </row>
    <row r="44" spans="2:9" s="151" customFormat="1">
      <c r="B44" s="77" t="s">
        <v>2356</v>
      </c>
      <c r="C44" s="77" t="s">
        <v>776</v>
      </c>
      <c r="D44" s="69" t="s">
        <v>777</v>
      </c>
      <c r="E44" s="91">
        <v>0.23599999999999999</v>
      </c>
      <c r="F44" s="91">
        <v>1</v>
      </c>
      <c r="G44" s="91" t="s">
        <v>779</v>
      </c>
      <c r="H44" s="93">
        <v>11430.74</v>
      </c>
      <c r="I44" s="93">
        <v>26630.739999999998</v>
      </c>
    </row>
    <row r="45" spans="2:9" s="151" customFormat="1">
      <c r="B45" s="77" t="s">
        <v>2366</v>
      </c>
      <c r="C45" s="77" t="s">
        <v>770</v>
      </c>
      <c r="D45" s="69" t="s">
        <v>2310</v>
      </c>
      <c r="E45" s="91">
        <v>0.23599999999999999</v>
      </c>
      <c r="F45" s="91">
        <v>1</v>
      </c>
      <c r="G45" s="91" t="s">
        <v>779</v>
      </c>
      <c r="H45" s="93">
        <v>11430.74</v>
      </c>
      <c r="I45" s="93">
        <v>26630.739999999998</v>
      </c>
    </row>
    <row r="46" spans="2:9">
      <c r="B46" s="77" t="s">
        <v>2367</v>
      </c>
      <c r="C46" s="77" t="s">
        <v>770</v>
      </c>
      <c r="D46" s="69" t="s">
        <v>2310</v>
      </c>
      <c r="E46" s="91">
        <v>0.23599999999999999</v>
      </c>
      <c r="F46" s="91">
        <v>1</v>
      </c>
      <c r="G46" s="91" t="s">
        <v>779</v>
      </c>
      <c r="H46" s="93">
        <v>11430.74</v>
      </c>
      <c r="I46" s="93">
        <v>26630.739999999998</v>
      </c>
    </row>
    <row r="47" spans="2:9">
      <c r="B47" s="77" t="s">
        <v>2368</v>
      </c>
      <c r="C47" s="77" t="s">
        <v>767</v>
      </c>
      <c r="D47" s="69" t="s">
        <v>2311</v>
      </c>
      <c r="E47" s="91">
        <v>0.23599999999999999</v>
      </c>
      <c r="F47" s="91">
        <v>1</v>
      </c>
      <c r="G47" s="91" t="s">
        <v>779</v>
      </c>
      <c r="H47" s="93">
        <v>11430.74</v>
      </c>
      <c r="I47" s="93">
        <v>26630.739999999998</v>
      </c>
    </row>
    <row r="48" spans="2:9">
      <c r="B48" s="77" t="s">
        <v>2369</v>
      </c>
      <c r="C48" s="77" t="s">
        <v>766</v>
      </c>
      <c r="D48" s="69" t="s">
        <v>2312</v>
      </c>
      <c r="E48" s="91">
        <v>0.23599999999999999</v>
      </c>
      <c r="F48" s="91">
        <v>1</v>
      </c>
      <c r="G48" s="91" t="s">
        <v>779</v>
      </c>
      <c r="H48" s="93">
        <v>11430.74</v>
      </c>
      <c r="I48" s="93">
        <v>26630.739999999998</v>
      </c>
    </row>
    <row r="49" spans="2:10">
      <c r="B49" s="77" t="s">
        <v>2370</v>
      </c>
      <c r="C49" s="77" t="s">
        <v>765</v>
      </c>
      <c r="D49" s="69" t="s">
        <v>2313</v>
      </c>
      <c r="E49" s="91">
        <v>0.23599999999999999</v>
      </c>
      <c r="F49" s="91">
        <v>1</v>
      </c>
      <c r="G49" s="91" t="s">
        <v>779</v>
      </c>
      <c r="H49" s="93">
        <v>11430.74</v>
      </c>
      <c r="I49" s="93">
        <v>26630.739999999998</v>
      </c>
    </row>
    <row r="50" spans="2:10">
      <c r="B50" s="77" t="s">
        <v>2371</v>
      </c>
      <c r="C50" s="77" t="s">
        <v>773</v>
      </c>
      <c r="D50" s="69" t="s">
        <v>2314</v>
      </c>
      <c r="E50" s="91">
        <v>0.23599999999999999</v>
      </c>
      <c r="F50" s="91">
        <v>1</v>
      </c>
      <c r="G50" s="91" t="s">
        <v>779</v>
      </c>
      <c r="H50" s="93">
        <v>11430.74</v>
      </c>
      <c r="I50" s="93">
        <v>26630.739999999998</v>
      </c>
    </row>
    <row r="51" spans="2:10">
      <c r="B51" s="77" t="s">
        <v>2372</v>
      </c>
      <c r="C51" s="77" t="s">
        <v>774</v>
      </c>
      <c r="D51" s="69" t="s">
        <v>2315</v>
      </c>
      <c r="E51" s="91">
        <v>0.23599999999999999</v>
      </c>
      <c r="F51" s="91">
        <v>1</v>
      </c>
      <c r="G51" s="91" t="s">
        <v>779</v>
      </c>
      <c r="H51" s="93">
        <v>11430.74</v>
      </c>
      <c r="I51" s="93">
        <v>26630.739999999998</v>
      </c>
    </row>
    <row r="52" spans="2:10">
      <c r="B52" s="77" t="s">
        <v>2373</v>
      </c>
      <c r="C52" s="76" t="s">
        <v>910</v>
      </c>
      <c r="D52" s="69" t="s">
        <v>772</v>
      </c>
      <c r="E52" s="92">
        <v>0.23599999999999999</v>
      </c>
      <c r="F52" s="92">
        <v>1</v>
      </c>
      <c r="G52" s="92" t="s">
        <v>779</v>
      </c>
      <c r="H52" s="93">
        <v>11430.74</v>
      </c>
      <c r="I52" s="93">
        <v>26630.739999999998</v>
      </c>
    </row>
    <row r="53" spans="2:10">
      <c r="B53" s="141" t="s">
        <v>2374</v>
      </c>
      <c r="C53" s="153" t="s">
        <v>771</v>
      </c>
      <c r="D53" s="154" t="s">
        <v>2316</v>
      </c>
      <c r="E53" s="91">
        <v>0.23599999999999999</v>
      </c>
      <c r="F53" s="91">
        <v>1</v>
      </c>
      <c r="G53" s="91" t="s">
        <v>779</v>
      </c>
      <c r="H53" s="142">
        <v>11430.74</v>
      </c>
      <c r="I53" s="142">
        <v>26630.739999999998</v>
      </c>
    </row>
    <row r="54" spans="2:10">
      <c r="B54" s="137"/>
      <c r="C54" s="138"/>
      <c r="D54" s="135"/>
      <c r="E54" s="139"/>
      <c r="F54" s="139"/>
      <c r="G54" s="139"/>
      <c r="H54" s="140"/>
      <c r="I54" s="140"/>
      <c r="J54" s="96"/>
    </row>
    <row r="55" spans="2:10">
      <c r="B55" s="95" t="s">
        <v>2325</v>
      </c>
      <c r="C55" s="95"/>
    </row>
    <row r="56" spans="2:10">
      <c r="B56" s="97" t="s">
        <v>2326</v>
      </c>
    </row>
    <row r="57" spans="2:10">
      <c r="B57" t="s">
        <v>2327</v>
      </c>
    </row>
  </sheetData>
  <autoFilter ref="B7:J54" xr:uid="{00000000-0001-0000-0500-000000000000}">
    <sortState xmlns:xlrd2="http://schemas.microsoft.com/office/spreadsheetml/2017/richdata2" ref="B8:J54">
      <sortCondition ref="I7:I54"/>
    </sortState>
  </autoFilter>
  <sortState xmlns:xlrd2="http://schemas.microsoft.com/office/spreadsheetml/2017/richdata2" ref="B9:I54">
    <sortCondition ref="F9:F54"/>
    <sortCondition ref="C9:C54"/>
  </sortState>
  <mergeCells count="4">
    <mergeCell ref="B40:I41"/>
    <mergeCell ref="B5:I6"/>
    <mergeCell ref="B30:I31"/>
    <mergeCell ref="B35:I36"/>
  </mergeCells>
  <conditionalFormatting sqref="B55:C55 B56 B43:B54 B38:B40 B33:B35 B9:B30">
    <cfRule type="duplicateValues" dxfId="0" priority="15"/>
  </conditionalFormatting>
  <pageMargins left="0.25" right="0.25" top="0.75" bottom="0.75" header="0.3" footer="0.3"/>
  <pageSetup scale="86" fitToHeight="0" orientation="portrait" r:id="rId1"/>
  <customProperties>
    <customPr name="OrphanNamesChecke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4292CAFA243DE41BF1C315D5258013F" ma:contentTypeVersion="12" ma:contentTypeDescription="Create a new document." ma:contentTypeScope="" ma:versionID="84c50361e51841afcde64a119672e4af">
  <xsd:schema xmlns:xsd="http://www.w3.org/2001/XMLSchema" xmlns:xs="http://www.w3.org/2001/XMLSchema" xmlns:p="http://schemas.microsoft.com/office/2006/metadata/properties" xmlns:ns2="a2828611-3eb8-41e7-bfe2-0b0c20ea89ac" xmlns:ns3="af38e315-5187-4aef-b920-993b8c705a05" xmlns:ns4="60fcc223-373f-425e-91d9-6b4c08aced9b" targetNamespace="http://schemas.microsoft.com/office/2006/metadata/properties" ma:root="true" ma:fieldsID="25c5636a7df8acadb87b2397f6ed1b4e" ns2:_="" ns3:_="" ns4:_="">
    <xsd:import namespace="a2828611-3eb8-41e7-bfe2-0b0c20ea89ac"/>
    <xsd:import namespace="af38e315-5187-4aef-b920-993b8c705a05"/>
    <xsd:import namespace="60fcc223-373f-425e-91d9-6b4c08aced9b"/>
    <xsd:element name="properties">
      <xsd:complexType>
        <xsd:sequence>
          <xsd:element name="documentManagement">
            <xsd:complexType>
              <xsd:all>
                <xsd:element ref="ns2:Category"/>
                <xsd:element ref="ns3:SharedWithUsers" minOccurs="0"/>
                <xsd:element ref="ns4:_dlc_DocId" minOccurs="0"/>
                <xsd:element ref="ns4:_dlc_DocIdUrl" minOccurs="0"/>
                <xsd:element ref="ns4: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2828611-3eb8-41e7-bfe2-0b0c20ea89ac" elementFormDefault="qualified">
    <xsd:import namespace="http://schemas.microsoft.com/office/2006/documentManagement/types"/>
    <xsd:import namespace="http://schemas.microsoft.com/office/infopath/2007/PartnerControls"/>
    <xsd:element name="Category" ma:index="2" ma:displayName="Category" ma:format="Dropdown" ma:internalName="Category">
      <xsd:simpleType>
        <xsd:restriction base="dms:Choice">
          <xsd:enumeration value="None"/>
          <xsd:enumeration value="1095-B"/>
          <xsd:enumeration value="ACA repeal"/>
          <xsd:enumeration value="Annual Health Plan Selection"/>
          <xsd:enumeration value="Appeals"/>
          <xsd:enumeration value="AVS"/>
          <xsd:enumeration value="Behavioral Health Homes (BHH)"/>
          <xsd:enumeration value="BRS"/>
          <xsd:enumeration value="C&amp;TC"/>
          <xsd:enumeration value="Call Center Documents"/>
          <xsd:enumeration value="Case Management Redesign"/>
          <xsd:enumeration value="Changes in Circumstance"/>
          <xsd:enumeration value="Comms Plans"/>
          <xsd:enumeration value="County Communication on Several Topics"/>
          <xsd:enumeration value="CountyLink"/>
          <xsd:enumeration value="County Newsletter"/>
          <xsd:enumeration value="COVID-19 Comms Plans"/>
          <xsd:enumeration value="CRRC"/>
          <xsd:enumeration value="DACA (Deferred Action for Childhood Arrivals)"/>
          <xsd:enumeration value="DSAC"/>
          <xsd:enumeration value="EMA"/>
          <xsd:enumeration value="Employee Updates"/>
          <xsd:enumeration value="Enterprise Appeals Solution (EAS)"/>
          <xsd:enumeration value="Federal Relations"/>
          <xsd:enumeration value="Financing Task Force"/>
          <xsd:enumeration value="Forms"/>
          <xsd:enumeration value="HCA Organizational docs"/>
          <xsd:enumeration value="HCHI or HINTS"/>
          <xsd:enumeration value="Health Care Reform"/>
          <xsd:enumeration value="Health Plan Open Enrollment"/>
          <xsd:enumeration value="HPE"/>
          <xsd:enumeration value="Integrated Health Partnerships"/>
          <xsd:enumeration value="Interface or Interface Project_METS-MMIS"/>
          <xsd:enumeration value="ISDS SMRT"/>
          <xsd:enumeration value="Legislative Notices"/>
          <xsd:enumeration value="Legislative Updates"/>
          <xsd:enumeration value="MA-EPD"/>
          <xsd:enumeration value="Managed Care"/>
          <xsd:enumeration value="Managed Care Ombudsman"/>
          <xsd:enumeration value="MEIP"/>
          <xsd:enumeration value="Member Help Desk Resources"/>
          <xsd:enumeration value="Member Legislative Notice"/>
          <xsd:enumeration value="Member Web Pages"/>
          <xsd:enumeration value="Mental Health"/>
          <xsd:enumeration value="METS"/>
          <xsd:enumeration value="MFPP 2015 Project"/>
          <xsd:enumeration value="MHCP Communication Process or Site"/>
          <xsd:enumeration value="Migration from MAXIS to METS"/>
          <xsd:enumeration value="MinnesotaCare Premiums"/>
          <xsd:enumeration value="MinnesotaCare Tax HH Workaround"/>
          <xsd:enumeration value="MNsure Implementation Plan (Oct28)+Related"/>
          <xsd:enumeration value="New Eligibility System"/>
          <xsd:enumeration value="Non-Emergency Medical Transportation (NEMT)"/>
          <xsd:enumeration value="Notices Project"/>
          <xsd:enumeration value="Officer Involved Care Coordination"/>
          <xsd:enumeration value="Other"/>
          <xsd:enumeration value="PA Criteria Sheets"/>
          <xsd:enumeration value="Paper application"/>
          <xsd:enumeration value="Pending Applications"/>
          <xsd:enumeration value="Periodic Data Matching (PDM)"/>
          <xsd:enumeration value="PIX Meetings"/>
          <xsd:enumeration value="PMHCP Manual"/>
          <xsd:enumeration value="Program Reconciliation"/>
          <xsd:enumeration value="Provider Enrollment"/>
          <xsd:enumeration value="Providers"/>
          <xsd:enumeration value="Reasonable Opportunity Period (ROP)"/>
          <xsd:enumeration value="Renewals"/>
          <xsd:enumeration value="Research"/>
          <xsd:enumeration value="Reset"/>
          <xsd:enumeration value="Retro MA"/>
          <xsd:enumeration value="Special Needs BasicCare"/>
          <xsd:enumeration value="Special Needs Purchasing"/>
          <xsd:enumeration value="Spousal Impoverishment Rules"/>
          <xsd:enumeration value="Tridion Migration"/>
          <xsd:enumeration value="Web Pages"/>
        </xsd:restriction>
      </xsd:simpleType>
    </xsd:element>
  </xsd:schema>
  <xsd:schema xmlns:xsd="http://www.w3.org/2001/XMLSchema" xmlns:xs="http://www.w3.org/2001/XMLSchema" xmlns:dms="http://schemas.microsoft.com/office/2006/documentManagement/types" xmlns:pc="http://schemas.microsoft.com/office/infopath/2007/PartnerControls" targetNamespace="af38e315-5187-4aef-b920-993b8c705a05" elementFormDefault="qualified">
    <xsd:import namespace="http://schemas.microsoft.com/office/2006/documentManagement/types"/>
    <xsd:import namespace="http://schemas.microsoft.com/office/infopath/2007/PartnerControls"/>
    <xsd:element name="SharedWithUsers" ma:index="5"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0fcc223-373f-425e-91d9-6b4c08aced9b" elementFormDefault="qualified">
    <xsd:import namespace="http://schemas.microsoft.com/office/2006/documentManagement/types"/>
    <xsd:import namespace="http://schemas.microsoft.com/office/infopath/2007/PartnerControls"/>
    <xsd:element name="_dlc_DocId" ma:index="6" nillable="true" ma:displayName="Document ID Value" ma:description="The value of the document ID assigned to this item." ma:internalName="_dlc_DocId" ma:readOnly="true">
      <xsd:simpleType>
        <xsd:restriction base="dms:Text"/>
      </xsd:simpleType>
    </xsd:element>
    <xsd:element name="_dlc_DocIdUrl" ma:index="7"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1" ma:displayName="Title (Title and Name field should be the sam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ategory xmlns="a2828611-3eb8-41e7-bfe2-0b0c20ea89ac">Providers</Category>
  </documentManagement>
</p:properties>
</file>

<file path=customXml/item3.xml><?xml version="1.0" encoding="utf-8"?>
<?mso-contentType ?>
<spe:Receivers xmlns:spe="http://schemas.microsoft.com/sharepoint/events">
  <Receiver>
    <Name>Nintex conditional workflow start</Name>
    <Synchronization>Synchronous</Synchronization>
    <Type>10001</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10002</Type>
    <SequenceNumber>50000</SequenceNumber>
    <Url/>
    <Assembly>Nintex.Workflow, Version=1.0.0.0, Culture=neutral, PublicKeyToken=913f6bae0ca5ae12</Assembly>
    <Class>Nintex.Workflow.ConditionalWorkflowStartReceiver</Class>
    <Data>10/9/2013 7:52:38 PM</Data>
    <Filter/>
  </Receiver>
  <Receiver>
    <Name>Nintex conditional workflow start</Name>
    <Synchronization>Synchronous</Synchronization>
    <Type>2</Type>
    <SequenceNumber>50000</SequenceNumber>
    <Url/>
    <Assembly>Nintex.Workflow, Version=1.0.0.0, Culture=neutral, PublicKeyToken=913f6bae0ca5ae12</Assembly>
    <Class>Nintex.Workflow.ConditionalWorkflowStartReceiver</Class>
    <Data>10/9/2013 7:52:38 PM</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25996F8-AB70-45BB-B8AD-237797BEC4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2828611-3eb8-41e7-bfe2-0b0c20ea89ac"/>
    <ds:schemaRef ds:uri="af38e315-5187-4aef-b920-993b8c705a05"/>
    <ds:schemaRef ds:uri="60fcc223-373f-425e-91d9-6b4c08ace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AF4FC6-0926-4768-8C75-2DFD2000EA2B}">
  <ds:schemaRefs>
    <ds:schemaRef ds:uri="http://purl.org/dc/terms/"/>
    <ds:schemaRef ds:uri="http://schemas.microsoft.com/office/2006/metadata/properties"/>
    <ds:schemaRef ds:uri="http://schemas.microsoft.com/office/2006/documentManagement/types"/>
    <ds:schemaRef ds:uri="60fcc223-373f-425e-91d9-6b4c08aced9b"/>
    <ds:schemaRef ds:uri="a2828611-3eb8-41e7-bfe2-0b0c20ea89ac"/>
    <ds:schemaRef ds:uri="http://purl.org/dc/elements/1.1/"/>
    <ds:schemaRef ds:uri="http://schemas.microsoft.com/office/infopath/2007/PartnerControls"/>
    <ds:schemaRef ds:uri="http://schemas.openxmlformats.org/package/2006/metadata/core-properties"/>
    <ds:schemaRef ds:uri="af38e315-5187-4aef-b920-993b8c705a05"/>
    <ds:schemaRef ds:uri="http://www.w3.org/XML/1998/namespace"/>
    <ds:schemaRef ds:uri="http://purl.org/dc/dcmitype/"/>
  </ds:schemaRefs>
</ds:datastoreItem>
</file>

<file path=customXml/itemProps3.xml><?xml version="1.0" encoding="utf-8"?>
<ds:datastoreItem xmlns:ds="http://schemas.openxmlformats.org/officeDocument/2006/customXml" ds:itemID="{D737D55C-65A2-4103-A7D0-75A84A681DE6}">
  <ds:schemaRefs>
    <ds:schemaRef ds:uri="http://schemas.microsoft.com/sharepoint/events"/>
  </ds:schemaRefs>
</ds:datastoreItem>
</file>

<file path=customXml/itemProps4.xml><?xml version="1.0" encoding="utf-8"?>
<ds:datastoreItem xmlns:ds="http://schemas.openxmlformats.org/officeDocument/2006/customXml" ds:itemID="{98553727-CF88-4510-AC4F-EA1F4BB5A6C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7</vt:i4>
      </vt:variant>
    </vt:vector>
  </HeadingPairs>
  <TitlesOfParts>
    <vt:vector size="13" baseType="lpstr">
      <vt:lpstr>Cover</vt:lpstr>
      <vt:lpstr>Structure</vt:lpstr>
      <vt:lpstr>Calculator Instructions</vt:lpstr>
      <vt:lpstr>Interactive Calculator</vt:lpstr>
      <vt:lpstr>DRG Table</vt:lpstr>
      <vt:lpstr>Provider Reference</vt:lpstr>
      <vt:lpstr>MMIS</vt:lpstr>
      <vt:lpstr>'Calculator Instructions'!Print_Area</vt:lpstr>
      <vt:lpstr>'Interactive Calculator'!Print_Area</vt:lpstr>
      <vt:lpstr>'Provider Reference'!Print_Area</vt:lpstr>
      <vt:lpstr>'DRG Table'!Print_Titles</vt:lpstr>
      <vt:lpstr>'Provider Reference'!Print_Titles</vt:lpstr>
      <vt:lpstr>V42_DRG</vt:lpstr>
    </vt:vector>
  </TitlesOfParts>
  <Manager>Susan Hammersten</Manager>
  <Company>acs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SD</dc:title>
  <dc:subject>Calculatorascorrected</dc:subject>
  <dc:creator>SD DSS</dc:creator>
  <cp:keywords>SD V42 DRG Calc</cp:keywords>
  <cp:lastModifiedBy>Hericks, Renae</cp:lastModifiedBy>
  <cp:lastPrinted>2024-11-22T20:11:50Z</cp:lastPrinted>
  <dcterms:created xsi:type="dcterms:W3CDTF">2008-08-08T02:49:05Z</dcterms:created>
  <dcterms:modified xsi:type="dcterms:W3CDTF">2026-05-15T21:42:18Z</dcterms:modified>
  <cp:category>Received 11322 413 pm Subject to Review</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0x01010004292CAFA243DE41BF1C315D5258013F</vt:lpwstr>
  </property>
  <property fmtid="{D5CDD505-2E9C-101B-9397-08002B2CF9AE}" pid="3" name="MSIP_Label_ec3b1a8e-41ed-4bc7-92d1-0305fbefd661_Enabled">
    <vt:lpwstr>true</vt:lpwstr>
  </property>
  <property fmtid="{D5CDD505-2E9C-101B-9397-08002B2CF9AE}" pid="4" name="MSIP_Label_ec3b1a8e-41ed-4bc7-92d1-0305fbefd661_SetDate">
    <vt:lpwstr>2026-04-17T14:19:38Z</vt:lpwstr>
  </property>
  <property fmtid="{D5CDD505-2E9C-101B-9397-08002B2CF9AE}" pid="5" name="MSIP_Label_ec3b1a8e-41ed-4bc7-92d1-0305fbefd661_Method">
    <vt:lpwstr>Standard</vt:lpwstr>
  </property>
  <property fmtid="{D5CDD505-2E9C-101B-9397-08002B2CF9AE}" pid="6" name="MSIP_Label_ec3b1a8e-41ed-4bc7-92d1-0305fbefd661_Name">
    <vt:lpwstr>M365-General - Anyone (Unrestricted)-Prod</vt:lpwstr>
  </property>
  <property fmtid="{D5CDD505-2E9C-101B-9397-08002B2CF9AE}" pid="7" name="MSIP_Label_ec3b1a8e-41ed-4bc7-92d1-0305fbefd661_SiteId">
    <vt:lpwstr>70af547c-69ab-416d-b4a6-543b5ce52b99</vt:lpwstr>
  </property>
  <property fmtid="{D5CDD505-2E9C-101B-9397-08002B2CF9AE}" pid="8" name="MSIP_Label_ec3b1a8e-41ed-4bc7-92d1-0305fbefd661_ActionId">
    <vt:lpwstr>541daa6d-1339-4f9e-bb8a-2ee56ed9b2cb</vt:lpwstr>
  </property>
  <property fmtid="{D5CDD505-2E9C-101B-9397-08002B2CF9AE}" pid="9" name="MSIP_Label_ec3b1a8e-41ed-4bc7-92d1-0305fbefd661_ContentBits">
    <vt:lpwstr>0</vt:lpwstr>
  </property>
  <property fmtid="{D5CDD505-2E9C-101B-9397-08002B2CF9AE}" pid="10" name="MSIP_Label_ec3b1a8e-41ed-4bc7-92d1-0305fbefd661_Tag">
    <vt:lpwstr>10, 3, 0, 1</vt:lpwstr>
  </property>
</Properties>
</file>