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D10841\Desktop\1. OSF\STATEGIC PLAN FY27\FY27 FUNDING STRUCTURE_OCT-MAY 2027\Evidence-Based Prevention Programs\Final\"/>
    </mc:Choice>
  </mc:AlternateContent>
  <xr:revisionPtr revIDLastSave="0" documentId="13_ncr:1_{7C49D25C-1788-45ED-900D-4C44AA077B64}" xr6:coauthVersionLast="47" xr6:coauthVersionMax="47" xr10:uidLastSave="{00000000-0000-0000-0000-000000000000}"/>
  <bookViews>
    <workbookView xWindow="-24120" yWindow="-120" windowWidth="24240" windowHeight="13020" tabRatio="500" xr2:uid="{00000000-000D-0000-FFFF-FFFF00000000}"/>
  </bookViews>
  <sheets>
    <sheet name="3.1.6 Key Personnel" sheetId="1" r:id="rId1"/>
    <sheet name="7.0 Proposed Budget" sheetId="2" r:id="rId2"/>
    <sheet name="7.2 Quarterly Cash Needs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2" i="3" l="1"/>
  <c r="F29" i="3"/>
  <c r="E29" i="3"/>
  <c r="D29" i="3"/>
  <c r="C29" i="3"/>
  <c r="B28" i="3"/>
  <c r="B27" i="3"/>
  <c r="F20" i="3"/>
  <c r="E20" i="3"/>
  <c r="D20" i="3"/>
  <c r="C20" i="3"/>
  <c r="B19" i="3"/>
  <c r="B18" i="3"/>
  <c r="B23" i="3" s="1"/>
  <c r="F11" i="3"/>
  <c r="E11" i="3"/>
  <c r="D11" i="3"/>
  <c r="C11" i="3"/>
  <c r="B10" i="3"/>
  <c r="B9" i="3"/>
  <c r="B6" i="3"/>
  <c r="J50" i="2"/>
  <c r="G50" i="2"/>
  <c r="D50" i="2"/>
  <c r="K50" i="2" s="1"/>
  <c r="J49" i="2"/>
  <c r="G49" i="2"/>
  <c r="D49" i="2"/>
  <c r="K49" i="2" s="1"/>
  <c r="J48" i="2"/>
  <c r="G48" i="2"/>
  <c r="D48" i="2"/>
  <c r="K48" i="2" s="1"/>
  <c r="J47" i="2"/>
  <c r="G47" i="2"/>
  <c r="D47" i="2"/>
  <c r="K47" i="2" s="1"/>
  <c r="J46" i="2"/>
  <c r="G46" i="2"/>
  <c r="D46" i="2"/>
  <c r="K46" i="2" s="1"/>
  <c r="J45" i="2"/>
  <c r="G45" i="2"/>
  <c r="D45" i="2"/>
  <c r="K45" i="2" s="1"/>
  <c r="J44" i="2"/>
  <c r="G44" i="2"/>
  <c r="D44" i="2"/>
  <c r="K44" i="2" s="1"/>
  <c r="J43" i="2"/>
  <c r="G43" i="2"/>
  <c r="D43" i="2"/>
  <c r="K43" i="2" s="1"/>
  <c r="J42" i="2"/>
  <c r="G42" i="2"/>
  <c r="D42" i="2"/>
  <c r="K42" i="2" s="1"/>
  <c r="J39" i="2"/>
  <c r="G39" i="2"/>
  <c r="D39" i="2"/>
  <c r="K39" i="2" s="1"/>
  <c r="J38" i="2"/>
  <c r="G38" i="2"/>
  <c r="D38" i="2"/>
  <c r="K38" i="2" s="1"/>
  <c r="J37" i="2"/>
  <c r="G37" i="2"/>
  <c r="D37" i="2"/>
  <c r="K37" i="2" s="1"/>
  <c r="J36" i="2"/>
  <c r="G36" i="2"/>
  <c r="D36" i="2"/>
  <c r="K36" i="2" s="1"/>
  <c r="J35" i="2"/>
  <c r="G35" i="2"/>
  <c r="D35" i="2"/>
  <c r="K35" i="2" s="1"/>
  <c r="J34" i="2"/>
  <c r="G34" i="2"/>
  <c r="D34" i="2"/>
  <c r="K34" i="2" s="1"/>
  <c r="J33" i="2"/>
  <c r="G33" i="2"/>
  <c r="D33" i="2"/>
  <c r="K33" i="2" s="1"/>
  <c r="J32" i="2"/>
  <c r="G32" i="2"/>
  <c r="D32" i="2"/>
  <c r="K32" i="2" s="1"/>
  <c r="J31" i="2"/>
  <c r="G31" i="2"/>
  <c r="D31" i="2"/>
  <c r="K31" i="2" s="1"/>
  <c r="J30" i="2"/>
  <c r="G30" i="2"/>
  <c r="D30" i="2"/>
  <c r="K30" i="2" s="1"/>
  <c r="J29" i="2"/>
  <c r="G29" i="2"/>
  <c r="D29" i="2"/>
  <c r="K29" i="2" s="1"/>
  <c r="J28" i="2"/>
  <c r="G28" i="2"/>
  <c r="D28" i="2"/>
  <c r="K28" i="2" s="1"/>
  <c r="J27" i="2"/>
  <c r="G27" i="2"/>
  <c r="D27" i="2"/>
  <c r="K27" i="2" s="1"/>
  <c r="J26" i="2"/>
  <c r="G26" i="2"/>
  <c r="D26" i="2"/>
  <c r="K26" i="2" s="1"/>
  <c r="J25" i="2"/>
  <c r="G25" i="2"/>
  <c r="D25" i="2"/>
  <c r="K25" i="2" s="1"/>
  <c r="J24" i="2"/>
  <c r="G24" i="2"/>
  <c r="D24" i="2"/>
  <c r="K24" i="2" s="1"/>
  <c r="J23" i="2"/>
  <c r="G23" i="2"/>
  <c r="D23" i="2"/>
  <c r="K23" i="2" s="1"/>
  <c r="J22" i="2"/>
  <c r="G22" i="2"/>
  <c r="D22" i="2"/>
  <c r="K22" i="2" s="1"/>
  <c r="J21" i="2"/>
  <c r="G21" i="2"/>
  <c r="D21" i="2"/>
  <c r="K21" i="2" s="1"/>
  <c r="J20" i="2"/>
  <c r="G20" i="2"/>
  <c r="D20" i="2"/>
  <c r="K20" i="2" s="1"/>
  <c r="J19" i="2"/>
  <c r="G19" i="2"/>
  <c r="D19" i="2"/>
  <c r="K19" i="2" s="1"/>
  <c r="J18" i="2"/>
  <c r="G18" i="2"/>
  <c r="D18" i="2"/>
  <c r="K18" i="2" s="1"/>
  <c r="J17" i="2"/>
  <c r="G17" i="2"/>
  <c r="D17" i="2"/>
  <c r="K17" i="2" s="1"/>
  <c r="J16" i="2"/>
  <c r="G16" i="2"/>
  <c r="D16" i="2"/>
  <c r="K16" i="2" s="1"/>
  <c r="J15" i="2"/>
  <c r="G15" i="2"/>
  <c r="D15" i="2"/>
  <c r="K15" i="2" s="1"/>
  <c r="J14" i="2"/>
  <c r="G14" i="2"/>
  <c r="D14" i="2"/>
  <c r="K14" i="2" s="1"/>
  <c r="J13" i="2"/>
  <c r="G13" i="2"/>
  <c r="D13" i="2"/>
  <c r="K13" i="2" s="1"/>
  <c r="J12" i="2"/>
  <c r="G12" i="2"/>
  <c r="D12" i="2"/>
  <c r="K12" i="2" s="1"/>
  <c r="J11" i="2"/>
  <c r="G11" i="2"/>
  <c r="D11" i="2"/>
  <c r="K11" i="2" s="1"/>
  <c r="J10" i="2"/>
  <c r="G10" i="2"/>
  <c r="D10" i="2"/>
  <c r="K10" i="2" s="1"/>
  <c r="J9" i="2"/>
  <c r="J40" i="2" s="1"/>
  <c r="J52" i="2" s="1"/>
  <c r="G9" i="2"/>
  <c r="G40" i="2" s="1"/>
  <c r="G52" i="2" s="1"/>
  <c r="D9" i="2"/>
  <c r="H25" i="1"/>
  <c r="E25" i="1"/>
  <c r="J24" i="1"/>
  <c r="L24" i="1" s="1"/>
  <c r="J23" i="1"/>
  <c r="L23" i="1" s="1"/>
  <c r="J22" i="1"/>
  <c r="L22" i="1" s="1"/>
  <c r="J21" i="1"/>
  <c r="L21" i="1" s="1"/>
  <c r="J20" i="1"/>
  <c r="L20" i="1" s="1"/>
  <c r="J19" i="1"/>
  <c r="L19" i="1" s="1"/>
  <c r="J18" i="1"/>
  <c r="L18" i="1" s="1"/>
  <c r="J17" i="1"/>
  <c r="L17" i="1" s="1"/>
  <c r="J16" i="1"/>
  <c r="L16" i="1" s="1"/>
  <c r="J15" i="1"/>
  <c r="L15" i="1" s="1"/>
  <c r="J14" i="1"/>
  <c r="J13" i="1"/>
  <c r="L13" i="1" s="1"/>
  <c r="A9" i="1"/>
  <c r="A7" i="1"/>
  <c r="B29" i="3" l="1"/>
  <c r="B20" i="3"/>
  <c r="B11" i="3"/>
  <c r="B31" i="3"/>
  <c r="B32" i="3" s="1"/>
  <c r="D40" i="2"/>
  <c r="K9" i="2"/>
  <c r="J25" i="1"/>
  <c r="L14" i="1"/>
  <c r="L25" i="1" s="1"/>
  <c r="A5" i="1" s="1"/>
  <c r="K40" i="2" l="1"/>
  <c r="D52" i="2"/>
  <c r="K52" i="2" l="1"/>
  <c r="D53" i="2"/>
  <c r="B13" i="3"/>
  <c r="B14" i="3" s="1"/>
  <c r="L40" i="2" l="1"/>
  <c r="L9" i="2"/>
  <c r="G53" i="2"/>
  <c r="J53" i="2"/>
  <c r="L15" i="2"/>
  <c r="L20" i="2"/>
  <c r="L25" i="2"/>
  <c r="L30" i="2"/>
  <c r="L35" i="2"/>
  <c r="L42" i="2"/>
  <c r="L48" i="2"/>
  <c r="B3" i="2"/>
</calcChain>
</file>

<file path=xl/sharedStrings.xml><?xml version="1.0" encoding="utf-8"?>
<sst xmlns="http://schemas.openxmlformats.org/spreadsheetml/2006/main" count="117" uniqueCount="89">
  <si>
    <t>3.1.6 Staffing Plan and Key Personnel Credentials</t>
  </si>
  <si>
    <t>Fulfills RFP Section 3.1.6 (Key Personnel Credentials, Hiring Status, Medicaid Split) and Budget Request Section A</t>
  </si>
  <si>
    <t>TOTAL GRANT PERSONNEL COST</t>
  </si>
  <si>
    <t>TOTAL PROJECT FTEs (GRANT FUNDED)</t>
  </si>
  <si>
    <t>MEDICAID / 3RD PARTY BILLING OFFSET</t>
  </si>
  <si>
    <t>SECTION 3.1.6 KEY PERSONNEL CREDENTIALS &amp; BUDGET ITEMIZATION</t>
  </si>
  <si>
    <t>Position Title</t>
  </si>
  <si>
    <t>Key Staff Name / Status</t>
  </si>
  <si>
    <t>Role Classification</t>
  </si>
  <si>
    <t>Required License / Credentials</t>
  </si>
  <si>
    <t>Grant FTE</t>
  </si>
  <si>
    <t>Hiring Status</t>
  </si>
  <si>
    <t>Target Onboarding Date</t>
  </si>
  <si>
    <t>Annual Base Salary ($)</t>
  </si>
  <si>
    <t>Grant Funding Share (%)</t>
  </si>
  <si>
    <t>Grant Salary Requested ($)</t>
  </si>
  <si>
    <t>Proposed Fringe Rate (%)</t>
  </si>
  <si>
    <t>Total Grant Personnel Requested ($)</t>
  </si>
  <si>
    <t>Medicaid / 3rd Party Billing Share (%)</t>
  </si>
  <si>
    <t>Other / Match Funding Share (%)</t>
  </si>
  <si>
    <t>Clinical Addiction Counselor</t>
  </si>
  <si>
    <t>Sarah Smith, LAC</t>
  </si>
  <si>
    <t>Licensed Clinical</t>
  </si>
  <si>
    <t>LAC / CSW-PIP</t>
  </si>
  <si>
    <t>Filled</t>
  </si>
  <si>
    <t>Active</t>
  </si>
  <si>
    <t>Vacant</t>
  </si>
  <si>
    <t>TOTAL PERSONNEL REQUEST</t>
  </si>
  <si>
    <t>Initiative</t>
  </si>
  <si>
    <t>Total Grant Request:</t>
  </si>
  <si>
    <t>Proposed Term:</t>
  </si>
  <si>
    <t>Proposed Budget</t>
  </si>
  <si>
    <t>Year 1 # Units</t>
  </si>
  <si>
    <t>Year 1 Unit Cost</t>
  </si>
  <si>
    <t>Year 1 Budget Request</t>
  </si>
  <si>
    <t>Year 2 # Units</t>
  </si>
  <si>
    <t>Year 2 Unit Cost</t>
  </si>
  <si>
    <t>Year 2 Budget Request</t>
  </si>
  <si>
    <t>Year 3 # Units</t>
  </si>
  <si>
    <t>Year 3 Unit Cost</t>
  </si>
  <si>
    <t>Year 3 Budget Request</t>
  </si>
  <si>
    <t>Total Budget Request (All Years)</t>
  </si>
  <si>
    <t>% of Total Budget</t>
  </si>
  <si>
    <t>Activities/Comments</t>
  </si>
  <si>
    <t>A. Personnel Total</t>
  </si>
  <si>
    <t>B. Travel Total</t>
  </si>
  <si>
    <t>Lodging</t>
  </si>
  <si>
    <t>Per Diem</t>
  </si>
  <si>
    <t>Mileage</t>
  </si>
  <si>
    <t>Other [Describe in comments]</t>
  </si>
  <si>
    <t>C. Equipment</t>
  </si>
  <si>
    <t>D. Supplies</t>
  </si>
  <si>
    <t>[Supplies / short description]</t>
  </si>
  <si>
    <t>E. Contractual / Consultants</t>
  </si>
  <si>
    <t>[Organization Name / Describe in comments]</t>
  </si>
  <si>
    <t>F. Other Charges Total</t>
  </si>
  <si>
    <t>Example: Clerical Support</t>
  </si>
  <si>
    <t>Example: Patient Support Costs</t>
  </si>
  <si>
    <t>Other charges (describe in comments)</t>
  </si>
  <si>
    <t>Subtotal: Sections A through F</t>
  </si>
  <si>
    <t>G. Fee for Service / Professional Services</t>
  </si>
  <si>
    <t>G. Administrative / Indirect Costs</t>
  </si>
  <si>
    <t>Admin Costs</t>
  </si>
  <si>
    <t>Total: Sections A through G</t>
  </si>
  <si>
    <t>Percentage of Total Budget (by Year)</t>
  </si>
  <si>
    <t>Quarterly Cash Needs</t>
  </si>
  <si>
    <t>Fulfills RFP Section 7.2 (Quarterly Cash Needs) and Section 7.1 (Proposed Payment Method). One-year proposals complete Year 1 only.</t>
  </si>
  <si>
    <t>Proposed Payment Method:</t>
  </si>
  <si>
    <t>Justification (cash need; for advances, how unspent funds are safeguarded):</t>
  </si>
  <si>
    <t>Proposed Term (from Section 7.0):</t>
  </si>
  <si>
    <t>Year 1</t>
  </si>
  <si>
    <t>Total for Year 1</t>
  </si>
  <si>
    <t>1st Quarter</t>
  </si>
  <si>
    <t>2nd Quarter</t>
  </si>
  <si>
    <t>3rd Quarter</t>
  </si>
  <si>
    <t>4th Quarter</t>
  </si>
  <si>
    <t>Grant Funds Requested (Opioid Settlement Funds)</t>
  </si>
  <si>
    <t>Offeror / Other (Non-Grant) Funds</t>
  </si>
  <si>
    <t>TOTAL (grant and non-grant funds)</t>
  </si>
  <si>
    <t>Deliverable or Milestone Supported</t>
  </si>
  <si>
    <t>Year 1 Budget Request per Section 7.0</t>
  </si>
  <si>
    <t>Difference (Grant Funds Requested less Section 7.0; should be $0)</t>
  </si>
  <si>
    <t>Year 2</t>
  </si>
  <si>
    <t>Total for Year 2</t>
  </si>
  <si>
    <t>Year 2 Budget Request per Section 7.0</t>
  </si>
  <si>
    <t>Year 3</t>
  </si>
  <si>
    <t>Total for Year 3</t>
  </si>
  <si>
    <t>Year 3 Budget Request per Section 7.0</t>
  </si>
  <si>
    <t>Attachment B| Proposed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</si>
</sst>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0.0%"/>
    <numFmt numFmtId="166" formatCode="_(\$* #,##0.00_);_(\$* \(#,##0.00\);_(\$* \-??_);_(@_)"/>
  </numFmts>
  <fonts count="22" x14ac:knownFonts="1">
    <font>
      <sz val="11"/>
      <color theme="1"/>
      <name val="Arial"/>
      <family val="2"/>
      <charset val="1"/>
    </font>
    <font>
      <b/>
      <sz val="16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b/>
      <sz val="9"/>
      <color theme="0"/>
      <name val="Calibri"/>
      <family val="2"/>
      <charset val="1"/>
    </font>
    <font>
      <b/>
      <sz val="9"/>
      <color rgb="FF595959"/>
      <name val="Calibri"/>
      <charset val="1"/>
    </font>
    <font>
      <b/>
      <sz val="14"/>
      <color theme="4" tint="-0.499984740745262"/>
      <name val="Calibri"/>
      <family val="2"/>
      <charset val="1"/>
    </font>
    <font>
      <b/>
      <sz val="13"/>
      <color rgb="FF276A3C"/>
      <name val="Calibri"/>
      <charset val="1"/>
    </font>
    <font>
      <b/>
      <sz val="11"/>
      <color rgb="FFFFFFFF"/>
      <name val="Calibri"/>
      <charset val="1"/>
    </font>
    <font>
      <b/>
      <sz val="11"/>
      <color theme="1"/>
      <name val="Calibri"/>
      <family val="2"/>
      <charset val="1"/>
    </font>
    <font>
      <i/>
      <sz val="11"/>
      <name val="Calibri"/>
      <family val="2"/>
      <charset val="1"/>
    </font>
    <font>
      <sz val="11"/>
      <name val="Calibri"/>
      <charset val="1"/>
    </font>
    <font>
      <b/>
      <sz val="12"/>
      <color theme="1"/>
      <name val="Arial"/>
      <family val="2"/>
      <charset val="1"/>
    </font>
    <font>
      <sz val="12"/>
      <color theme="1"/>
      <name val="Arial"/>
      <family val="2"/>
      <charset val="1"/>
    </font>
    <font>
      <i/>
      <sz val="12"/>
      <color theme="0"/>
      <name val="Arial"/>
      <family val="2"/>
      <charset val="1"/>
    </font>
    <font>
      <b/>
      <sz val="12"/>
      <color theme="0"/>
      <name val="Arial"/>
      <family val="2"/>
      <charset val="1"/>
    </font>
    <font>
      <sz val="12"/>
      <color theme="0"/>
      <name val="Arial"/>
      <family val="2"/>
      <charset val="1"/>
    </font>
    <font>
      <b/>
      <sz val="12"/>
      <name val="Arial"/>
      <family val="2"/>
      <charset val="1"/>
    </font>
    <font>
      <b/>
      <sz val="12"/>
      <name val="Arial"/>
      <charset val="1"/>
    </font>
    <font>
      <i/>
      <sz val="12"/>
      <name val="Arial"/>
      <charset val="1"/>
    </font>
    <font>
      <sz val="12"/>
      <name val="Arial"/>
      <charset val="1"/>
    </font>
    <font>
      <b/>
      <sz val="12"/>
      <color rgb="FFFFFFFF"/>
      <name val="Arial"/>
      <charset val="1"/>
    </font>
    <font>
      <sz val="11"/>
      <color theme="1"/>
      <name val="Arial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theme="3" tint="0.49989318521683401"/>
        <bgColor rgb="FFAE6F54"/>
      </patternFill>
    </fill>
    <fill>
      <patternFill patternType="solid">
        <fgColor rgb="FF7030A0"/>
        <bgColor rgb="FF523F78"/>
      </patternFill>
    </fill>
    <fill>
      <patternFill patternType="solid">
        <fgColor theme="4"/>
        <bgColor rgb="FFCC99FF"/>
      </patternFill>
    </fill>
    <fill>
      <patternFill patternType="solid">
        <fgColor theme="4" tint="0.79989013336588644"/>
        <bgColor rgb="FFF2F2F2"/>
      </patternFill>
    </fill>
    <fill>
      <patternFill patternType="solid">
        <fgColor theme="2" tint="-4.9989318521683403E-2"/>
        <bgColor rgb="FFEFECF5"/>
      </patternFill>
    </fill>
    <fill>
      <patternFill patternType="solid">
        <fgColor rgb="FFF9FAFB"/>
        <bgColor rgb="FFFFFFFF"/>
      </patternFill>
    </fill>
    <fill>
      <patternFill patternType="solid">
        <fgColor theme="7"/>
        <bgColor rgb="FF7F7F7F"/>
      </patternFill>
    </fill>
    <fill>
      <patternFill patternType="solid">
        <fgColor rgb="FFD8D8D8"/>
        <bgColor rgb="FFD9D9D9"/>
      </patternFill>
    </fill>
    <fill>
      <patternFill patternType="solid">
        <fgColor rgb="FF3F3F3F"/>
        <bgColor rgb="FF2A2F54"/>
      </patternFill>
    </fill>
    <fill>
      <patternFill patternType="solid">
        <fgColor rgb="FFD0D3D4"/>
        <bgColor rgb="FFD8D8D8"/>
      </patternFill>
    </fill>
    <fill>
      <patternFill patternType="solid">
        <fgColor theme="8" tint="0.39988402966399123"/>
        <bgColor rgb="FFFF99CC"/>
      </patternFill>
    </fill>
    <fill>
      <patternFill patternType="solid">
        <fgColor theme="4"/>
        <bgColor rgb="FFD8D8D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rgb="FF2A2F54"/>
      </patternFill>
    </fill>
    <fill>
      <patternFill patternType="solid">
        <fgColor theme="4" tint="-0.499984740745262"/>
        <bgColor rgb="FFFF99CC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rgb="FFD9D9D9"/>
      </right>
      <top style="medium">
        <color auto="1"/>
      </top>
      <bottom style="medium">
        <color auto="1"/>
      </bottom>
      <diagonal/>
    </border>
    <border>
      <left style="thin">
        <color rgb="FFD9D9D9"/>
      </left>
      <right style="thin">
        <color rgb="FFD9D9D9"/>
      </right>
      <top style="medium">
        <color auto="1"/>
      </top>
      <bottom style="medium">
        <color auto="1"/>
      </bottom>
      <diagonal/>
    </border>
    <border>
      <left style="thin">
        <color rgb="FFD9D9D9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9" fontId="21" fillId="0" borderId="0"/>
    <xf numFmtId="0" fontId="21" fillId="0" borderId="0"/>
  </cellStyleXfs>
  <cellXfs count="111">
    <xf numFmtId="0" fontId="0" fillId="0" borderId="0" xfId="0"/>
    <xf numFmtId="0" fontId="12" fillId="0" borderId="3" xfId="0" applyFont="1" applyBorder="1" applyAlignment="1">
      <alignment horizontal="center" wrapText="1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8" fillId="4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center"/>
      <protection locked="0"/>
    </xf>
    <xf numFmtId="2" fontId="9" fillId="5" borderId="5" xfId="0" applyNumberFormat="1" applyFont="1" applyFill="1" applyBorder="1" applyAlignment="1" applyProtection="1">
      <alignment horizontal="right"/>
      <protection locked="0"/>
    </xf>
    <xf numFmtId="0" fontId="9" fillId="5" borderId="5" xfId="0" applyFont="1" applyFill="1" applyBorder="1" applyAlignment="1" applyProtection="1">
      <alignment horizontal="center"/>
      <protection locked="0"/>
    </xf>
    <xf numFmtId="164" fontId="9" fillId="5" borderId="5" xfId="0" applyNumberFormat="1" applyFont="1" applyFill="1" applyBorder="1" applyAlignment="1" applyProtection="1">
      <alignment horizontal="right"/>
      <protection locked="0"/>
    </xf>
    <xf numFmtId="165" fontId="9" fillId="5" borderId="5" xfId="0" applyNumberFormat="1" applyFont="1" applyFill="1" applyBorder="1" applyAlignment="1" applyProtection="1">
      <alignment horizontal="right"/>
      <protection locked="0"/>
    </xf>
    <xf numFmtId="164" fontId="9" fillId="6" borderId="5" xfId="0" applyNumberFormat="1" applyFont="1" applyFill="1" applyBorder="1" applyAlignment="1">
      <alignment horizontal="right"/>
    </xf>
    <xf numFmtId="165" fontId="9" fillId="5" borderId="6" xfId="0" applyNumberFormat="1" applyFont="1" applyFill="1" applyBorder="1" applyAlignment="1" applyProtection="1">
      <alignment horizontal="right"/>
      <protection locked="0"/>
    </xf>
    <xf numFmtId="0" fontId="10" fillId="7" borderId="7" xfId="0" applyFont="1" applyFill="1" applyBorder="1" applyAlignment="1" applyProtection="1">
      <alignment horizontal="left"/>
      <protection locked="0"/>
    </xf>
    <xf numFmtId="0" fontId="10" fillId="7" borderId="7" xfId="0" applyFont="1" applyFill="1" applyBorder="1" applyAlignment="1" applyProtection="1">
      <alignment horizontal="center"/>
      <protection locked="0"/>
    </xf>
    <xf numFmtId="2" fontId="10" fillId="5" borderId="7" xfId="0" applyNumberFormat="1" applyFont="1" applyFill="1" applyBorder="1" applyAlignment="1" applyProtection="1">
      <alignment horizontal="right"/>
      <protection locked="0"/>
    </xf>
    <xf numFmtId="0" fontId="10" fillId="5" borderId="7" xfId="0" applyFont="1" applyFill="1" applyBorder="1" applyAlignment="1" applyProtection="1">
      <alignment horizontal="center"/>
      <protection locked="0"/>
    </xf>
    <xf numFmtId="164" fontId="10" fillId="5" borderId="7" xfId="0" applyNumberFormat="1" applyFont="1" applyFill="1" applyBorder="1" applyAlignment="1" applyProtection="1">
      <alignment horizontal="right"/>
      <protection locked="0"/>
    </xf>
    <xf numFmtId="165" fontId="10" fillId="5" borderId="7" xfId="0" applyNumberFormat="1" applyFont="1" applyFill="1" applyBorder="1" applyAlignment="1" applyProtection="1">
      <alignment horizontal="right"/>
      <protection locked="0"/>
    </xf>
    <xf numFmtId="164" fontId="10" fillId="6" borderId="7" xfId="0" applyNumberFormat="1" applyFont="1" applyFill="1" applyBorder="1" applyAlignment="1">
      <alignment horizontal="right"/>
    </xf>
    <xf numFmtId="0" fontId="10" fillId="0" borderId="8" xfId="0" applyFont="1" applyBorder="1" applyAlignment="1" applyProtection="1">
      <alignment horizontal="left"/>
      <protection locked="0"/>
    </xf>
    <xf numFmtId="0" fontId="10" fillId="0" borderId="8" xfId="0" applyFont="1" applyBorder="1" applyAlignment="1" applyProtection="1">
      <alignment horizontal="center"/>
      <protection locked="0"/>
    </xf>
    <xf numFmtId="2" fontId="10" fillId="5" borderId="8" xfId="0" applyNumberFormat="1" applyFont="1" applyFill="1" applyBorder="1" applyAlignment="1" applyProtection="1">
      <alignment horizontal="right"/>
      <protection locked="0"/>
    </xf>
    <xf numFmtId="0" fontId="10" fillId="5" borderId="8" xfId="0" applyFont="1" applyFill="1" applyBorder="1" applyAlignment="1" applyProtection="1">
      <alignment horizontal="center"/>
      <protection locked="0"/>
    </xf>
    <xf numFmtId="164" fontId="10" fillId="5" borderId="8" xfId="0" applyNumberFormat="1" applyFont="1" applyFill="1" applyBorder="1" applyAlignment="1" applyProtection="1">
      <alignment horizontal="right"/>
      <protection locked="0"/>
    </xf>
    <xf numFmtId="165" fontId="10" fillId="5" borderId="8" xfId="0" applyNumberFormat="1" applyFont="1" applyFill="1" applyBorder="1" applyAlignment="1" applyProtection="1">
      <alignment horizontal="right"/>
      <protection locked="0"/>
    </xf>
    <xf numFmtId="164" fontId="10" fillId="6" borderId="8" xfId="0" applyNumberFormat="1" applyFont="1" applyFill="1" applyBorder="1" applyAlignment="1">
      <alignment horizontal="right"/>
    </xf>
    <xf numFmtId="0" fontId="10" fillId="7" borderId="8" xfId="0" applyFont="1" applyFill="1" applyBorder="1" applyAlignment="1" applyProtection="1">
      <alignment horizontal="left"/>
      <protection locked="0"/>
    </xf>
    <xf numFmtId="0" fontId="10" fillId="7" borderId="8" xfId="0" applyFont="1" applyFill="1" applyBorder="1" applyAlignment="1" applyProtection="1">
      <alignment horizontal="center"/>
      <protection locked="0"/>
    </xf>
    <xf numFmtId="0" fontId="7" fillId="8" borderId="9" xfId="0" applyFont="1" applyFill="1" applyBorder="1" applyAlignment="1">
      <alignment horizontal="left"/>
    </xf>
    <xf numFmtId="0" fontId="7" fillId="8" borderId="9" xfId="0" applyFont="1" applyFill="1" applyBorder="1" applyAlignment="1">
      <alignment horizontal="center"/>
    </xf>
    <xf numFmtId="2" fontId="7" fillId="8" borderId="9" xfId="0" applyNumberFormat="1" applyFont="1" applyFill="1" applyBorder="1" applyAlignment="1">
      <alignment horizontal="right"/>
    </xf>
    <xf numFmtId="164" fontId="7" fillId="8" borderId="9" xfId="0" applyNumberFormat="1" applyFont="1" applyFill="1" applyBorder="1" applyAlignment="1">
      <alignment horizontal="right"/>
    </xf>
    <xf numFmtId="165" fontId="7" fillId="8" borderId="9" xfId="0" applyNumberFormat="1" applyFont="1" applyFill="1" applyBorder="1" applyAlignment="1">
      <alignment horizontal="right"/>
    </xf>
    <xf numFmtId="0" fontId="11" fillId="0" borderId="11" xfId="0" applyFont="1" applyBorder="1" applyAlignment="1">
      <alignment horizontal="right" vertical="center"/>
    </xf>
    <xf numFmtId="0" fontId="0" fillId="0" borderId="12" xfId="0" applyBorder="1"/>
    <xf numFmtId="0" fontId="12" fillId="0" borderId="0" xfId="0" applyFont="1"/>
    <xf numFmtId="0" fontId="11" fillId="0" borderId="13" xfId="0" applyFont="1" applyBorder="1" applyAlignment="1">
      <alignment horizontal="right" vertical="center"/>
    </xf>
    <xf numFmtId="0" fontId="0" fillId="0" borderId="14" xfId="0" applyBorder="1"/>
    <xf numFmtId="0" fontId="11" fillId="0" borderId="15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16" xfId="0" applyFont="1" applyBorder="1" applyAlignment="1">
      <alignment horizontal="left" vertical="center"/>
    </xf>
    <xf numFmtId="0" fontId="15" fillId="10" borderId="15" xfId="0" applyFont="1" applyFill="1" applyBorder="1" applyAlignment="1">
      <alignment horizontal="center" wrapText="1"/>
    </xf>
    <xf numFmtId="0" fontId="15" fillId="10" borderId="18" xfId="0" applyFont="1" applyFill="1" applyBorder="1" applyAlignment="1">
      <alignment horizontal="center" wrapText="1"/>
    </xf>
    <xf numFmtId="0" fontId="15" fillId="10" borderId="19" xfId="0" applyFont="1" applyFill="1" applyBorder="1" applyAlignment="1">
      <alignment horizontal="center" wrapText="1"/>
    </xf>
    <xf numFmtId="0" fontId="15" fillId="10" borderId="20" xfId="0" applyFont="1" applyFill="1" applyBorder="1" applyAlignment="1">
      <alignment horizontal="left" wrapText="1"/>
    </xf>
    <xf numFmtId="0" fontId="11" fillId="11" borderId="21" xfId="0" applyFont="1" applyFill="1" applyBorder="1" applyAlignment="1">
      <alignment horizontal="left"/>
    </xf>
    <xf numFmtId="0" fontId="11" fillId="11" borderId="21" xfId="0" applyFont="1" applyFill="1" applyBorder="1" applyAlignment="1">
      <alignment horizontal="center"/>
    </xf>
    <xf numFmtId="166" fontId="12" fillId="11" borderId="22" xfId="0" applyNumberFormat="1" applyFont="1" applyFill="1" applyBorder="1" applyAlignment="1">
      <alignment horizontal="center"/>
    </xf>
    <xf numFmtId="9" fontId="12" fillId="11" borderId="23" xfId="1" applyFont="1" applyFill="1" applyBorder="1" applyAlignment="1">
      <alignment horizontal="center" wrapText="1"/>
    </xf>
    <xf numFmtId="0" fontId="12" fillId="11" borderId="24" xfId="0" applyFont="1" applyFill="1" applyBorder="1" applyAlignment="1">
      <alignment horizontal="center" wrapText="1"/>
    </xf>
    <xf numFmtId="0" fontId="12" fillId="0" borderId="25" xfId="0" applyFont="1" applyBorder="1" applyAlignment="1">
      <alignment horizontal="left"/>
    </xf>
    <xf numFmtId="0" fontId="12" fillId="0" borderId="26" xfId="0" applyFont="1" applyBorder="1" applyAlignment="1">
      <alignment horizontal="center"/>
    </xf>
    <xf numFmtId="166" fontId="12" fillId="0" borderId="22" xfId="0" applyNumberFormat="1" applyFont="1" applyBorder="1" applyAlignment="1">
      <alignment horizontal="center"/>
    </xf>
    <xf numFmtId="0" fontId="12" fillId="0" borderId="24" xfId="0" applyFont="1" applyBorder="1" applyAlignment="1">
      <alignment horizontal="center" wrapText="1"/>
    </xf>
    <xf numFmtId="0" fontId="12" fillId="0" borderId="15" xfId="0" applyFont="1" applyBorder="1" applyAlignment="1">
      <alignment horizontal="center"/>
    </xf>
    <xf numFmtId="9" fontId="12" fillId="11" borderId="23" xfId="0" applyNumberFormat="1" applyFont="1" applyFill="1" applyBorder="1" applyAlignment="1">
      <alignment horizontal="center" wrapText="1"/>
    </xf>
    <xf numFmtId="0" fontId="12" fillId="0" borderId="27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1" fillId="12" borderId="28" xfId="0" applyFont="1" applyFill="1" applyBorder="1" applyAlignment="1">
      <alignment horizontal="left"/>
    </xf>
    <xf numFmtId="0" fontId="11" fillId="12" borderId="21" xfId="0" applyFont="1" applyFill="1" applyBorder="1" applyAlignment="1">
      <alignment horizontal="center"/>
    </xf>
    <xf numFmtId="166" fontId="12" fillId="12" borderId="22" xfId="0" applyNumberFormat="1" applyFont="1" applyFill="1" applyBorder="1" applyAlignment="1">
      <alignment horizontal="center"/>
    </xf>
    <xf numFmtId="9" fontId="12" fillId="12" borderId="23" xfId="1" applyFont="1" applyFill="1" applyBorder="1" applyAlignment="1">
      <alignment horizontal="center" wrapText="1"/>
    </xf>
    <xf numFmtId="0" fontId="12" fillId="12" borderId="24" xfId="0" applyFont="1" applyFill="1" applyBorder="1" applyAlignment="1">
      <alignment horizontal="center" wrapText="1"/>
    </xf>
    <xf numFmtId="0" fontId="12" fillId="0" borderId="22" xfId="0" applyFont="1" applyBorder="1" applyAlignment="1">
      <alignment horizontal="center"/>
    </xf>
    <xf numFmtId="9" fontId="12" fillId="0" borderId="23" xfId="1" applyFont="1" applyBorder="1" applyAlignment="1">
      <alignment horizontal="center" wrapText="1"/>
    </xf>
    <xf numFmtId="0" fontId="12" fillId="0" borderId="24" xfId="0" applyFont="1" applyBorder="1"/>
    <xf numFmtId="0" fontId="12" fillId="0" borderId="29" xfId="0" applyFont="1" applyBorder="1" applyAlignment="1">
      <alignment horizontal="center"/>
    </xf>
    <xf numFmtId="0" fontId="16" fillId="12" borderId="11" xfId="0" applyFont="1" applyFill="1" applyBorder="1" applyAlignment="1">
      <alignment horizontal="left"/>
    </xf>
    <xf numFmtId="0" fontId="16" fillId="12" borderId="11" xfId="0" applyFont="1" applyFill="1" applyBorder="1" applyAlignment="1">
      <alignment horizontal="center"/>
    </xf>
    <xf numFmtId="166" fontId="16" fillId="12" borderId="30" xfId="0" applyNumberFormat="1" applyFont="1" applyFill="1" applyBorder="1" applyAlignment="1">
      <alignment horizontal="center"/>
    </xf>
    <xf numFmtId="0" fontId="14" fillId="12" borderId="31" xfId="0" applyFont="1" applyFill="1" applyBorder="1" applyAlignment="1">
      <alignment horizontal="center" wrapText="1"/>
    </xf>
    <xf numFmtId="0" fontId="14" fillId="12" borderId="32" xfId="0" applyFont="1" applyFill="1" applyBorder="1" applyAlignment="1">
      <alignment horizontal="center" wrapText="1"/>
    </xf>
    <xf numFmtId="9" fontId="12" fillId="12" borderId="22" xfId="0" applyNumberFormat="1" applyFont="1" applyFill="1" applyBorder="1" applyAlignment="1">
      <alignment horizontal="center"/>
    </xf>
    <xf numFmtId="0" fontId="17" fillId="0" borderId="23" xfId="0" applyFont="1" applyBorder="1" applyAlignment="1">
      <alignment horizontal="right" vertical="center"/>
    </xf>
    <xf numFmtId="0" fontId="17" fillId="0" borderId="23" xfId="0" applyFont="1" applyBorder="1" applyAlignment="1">
      <alignment horizontal="right" vertical="center" wrapText="1"/>
    </xf>
    <xf numFmtId="0" fontId="19" fillId="0" borderId="23" xfId="0" applyFont="1" applyBorder="1" applyAlignment="1">
      <alignment vertical="top" wrapText="1"/>
    </xf>
    <xf numFmtId="0" fontId="0" fillId="0" borderId="23" xfId="0" applyBorder="1"/>
    <xf numFmtId="0" fontId="17" fillId="0" borderId="23" xfId="0" applyFont="1" applyBorder="1" applyAlignment="1">
      <alignment horizontal="center"/>
    </xf>
    <xf numFmtId="0" fontId="20" fillId="10" borderId="23" xfId="0" applyFont="1" applyFill="1" applyBorder="1" applyAlignment="1">
      <alignment horizontal="left" vertical="center" wrapText="1"/>
    </xf>
    <xf numFmtId="0" fontId="20" fillId="10" borderId="23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vertical="center" wrapText="1"/>
    </xf>
    <xf numFmtId="166" fontId="19" fillId="0" borderId="23" xfId="0" applyNumberFormat="1" applyFont="1" applyBorder="1" applyAlignment="1">
      <alignment horizontal="center"/>
    </xf>
    <xf numFmtId="0" fontId="17" fillId="11" borderId="23" xfId="0" applyFont="1" applyFill="1" applyBorder="1" applyAlignment="1">
      <alignment vertical="center" wrapText="1"/>
    </xf>
    <xf numFmtId="166" fontId="17" fillId="11" borderId="23" xfId="0" applyNumberFormat="1" applyFont="1" applyFill="1" applyBorder="1" applyAlignment="1">
      <alignment horizontal="center"/>
    </xf>
    <xf numFmtId="0" fontId="19" fillId="0" borderId="23" xfId="0" applyFont="1" applyBorder="1"/>
    <xf numFmtId="166" fontId="12" fillId="13" borderId="22" xfId="0" applyNumberFormat="1" applyFont="1" applyFill="1" applyBorder="1" applyAlignment="1">
      <alignment horizontal="center"/>
    </xf>
    <xf numFmtId="166" fontId="12" fillId="14" borderId="22" xfId="0" applyNumberFormat="1" applyFont="1" applyFill="1" applyBorder="1" applyAlignment="1">
      <alignment horizontal="center"/>
    </xf>
    <xf numFmtId="0" fontId="15" fillId="15" borderId="18" xfId="0" applyFont="1" applyFill="1" applyBorder="1" applyAlignment="1">
      <alignment horizontal="center" wrapText="1"/>
    </xf>
    <xf numFmtId="166" fontId="14" fillId="16" borderId="30" xfId="0" applyNumberFormat="1" applyFont="1" applyFill="1" applyBorder="1" applyAlignment="1">
      <alignment horizontal="center"/>
    </xf>
    <xf numFmtId="166" fontId="19" fillId="17" borderId="23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7" fillId="9" borderId="23" xfId="0" applyFont="1" applyFill="1" applyBorder="1" applyAlignment="1">
      <alignment horizontal="center" vertical="center"/>
    </xf>
    <xf numFmtId="0" fontId="19" fillId="0" borderId="23" xfId="0" applyFont="1" applyBorder="1" applyAlignment="1">
      <alignment vertical="top" wrapText="1"/>
    </xf>
    <xf numFmtId="9" fontId="5" fillId="0" borderId="2" xfId="1" applyFont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16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1" fillId="4" borderId="10" xfId="0" applyFont="1" applyFill="1" applyBorder="1" applyAlignment="1">
      <alignment horizontal="center" vertical="center"/>
    </xf>
    <xf numFmtId="0" fontId="11" fillId="9" borderId="12" xfId="0" applyFont="1" applyFill="1" applyBorder="1" applyAlignment="1">
      <alignment horizontal="center" vertical="center"/>
    </xf>
    <xf numFmtId="166" fontId="11" fillId="0" borderId="12" xfId="0" applyNumberFormat="1" applyFont="1" applyBorder="1" applyAlignment="1">
      <alignment horizontal="right" vertical="center"/>
    </xf>
    <xf numFmtId="0" fontId="13" fillId="10" borderId="13" xfId="0" applyFont="1" applyFill="1" applyBorder="1" applyAlignment="1">
      <alignment horizontal="left" vertical="center" wrapText="1"/>
    </xf>
    <xf numFmtId="0" fontId="14" fillId="10" borderId="1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6000000}"/>
    <cellStyle name="Percent" xfId="1" builtinId="5"/>
  </cellStyles>
  <dxfs count="7"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76A3C"/>
      <rgbColor rgb="FF000080"/>
      <rgbColor rgb="FF808000"/>
      <rgbColor rgb="FF800080"/>
      <rgbColor rgb="FF008080"/>
      <rgbColor rgb="FFBFBFBF"/>
      <rgbColor rgb="FF7F7F7F"/>
      <rgbColor rgb="FFAFA0CD"/>
      <rgbColor rgb="FF7030A0"/>
      <rgbColor rgb="FFF9FAFB"/>
      <rgbColor rgb="FFF2F2F2"/>
      <rgbColor rgb="FF660066"/>
      <rgbColor rgb="FFFFA366"/>
      <rgbColor rgb="FF0066CC"/>
      <rgbColor rgb="FFD0D3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CF5"/>
      <rgbColor rgb="FFD9D9D9"/>
      <rgbColor rgb="FFFFFF99"/>
      <rgbColor rgb="FFD8D8D8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AE6F54"/>
      <rgbColor rgb="FF2A2F54"/>
      <rgbColor rgb="FF339966"/>
      <rgbColor rgb="FF003300"/>
      <rgbColor rgb="FF333300"/>
      <rgbColor rgb="FF993300"/>
      <rgbColor rgb="FF993366"/>
      <rgbColor rgb="FF523F78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57239</xdr:colOff>
      <xdr:row>53</xdr:row>
      <xdr:rowOff>23040</xdr:rowOff>
    </xdr:from>
    <xdr:to>
      <xdr:col>13</xdr:col>
      <xdr:colOff>38099</xdr:colOff>
      <xdr:row>83</xdr:row>
      <xdr:rowOff>66600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7239" y="10337254"/>
          <a:ext cx="19101617" cy="5431989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noAutofit/>
        </a:bodyPr>
        <a:lstStyle/>
        <a:p>
          <a:pPr>
            <a:lnSpc>
              <a:spcPct val="100000"/>
            </a:lnSpc>
          </a:pPr>
          <a:r>
            <a:rPr lang="en-US" sz="1100" b="1" u="sng" strike="noStrike" spc="-1">
              <a:uFillTx/>
              <a:latin typeface="Arial"/>
              <a:ea typeface="Arial"/>
            </a:rPr>
            <a:t>Budget Note</a:t>
          </a:r>
          <a:endParaRPr lang="en-US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en-US" sz="11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ini Grant Theme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AFA0CD"/>
      </a:accent1>
      <a:accent2>
        <a:srgbClr val="F5A425"/>
      </a:accent2>
      <a:accent3>
        <a:srgbClr val="FFD48A"/>
      </a:accent3>
      <a:accent4>
        <a:srgbClr val="AE6F54"/>
      </a:accent4>
      <a:accent5>
        <a:srgbClr val="FF6600"/>
      </a:accent5>
      <a:accent6>
        <a:srgbClr val="FAAF68"/>
      </a:accent6>
      <a:hlink>
        <a:srgbClr val="AFA0CD"/>
      </a:hlink>
      <a:folHlink>
        <a:srgbClr val="AFA0CD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6"/>
  <sheetViews>
    <sheetView tabSelected="1" zoomScaleNormal="100" workbookViewId="0">
      <selection activeCell="A7" sqref="A7:C7"/>
    </sheetView>
  </sheetViews>
  <sheetFormatPr defaultColWidth="9.125" defaultRowHeight="14.25" x14ac:dyDescent="0.2"/>
  <cols>
    <col min="1" max="1" width="27.875" customWidth="1"/>
    <col min="2" max="3" width="22.25" customWidth="1"/>
    <col min="4" max="4" width="30.625" customWidth="1"/>
    <col min="5" max="5" width="8.375" customWidth="1"/>
    <col min="6" max="6" width="10.5" customWidth="1"/>
    <col min="7" max="7" width="19.5" customWidth="1"/>
    <col min="8" max="8" width="14.125" customWidth="1"/>
    <col min="9" max="9" width="16.125" customWidth="1"/>
    <col min="10" max="10" width="14.625" customWidth="1"/>
    <col min="11" max="11" width="13.25" customWidth="1"/>
    <col min="12" max="12" width="17.75" customWidth="1"/>
    <col min="13" max="13" width="16.875" customWidth="1"/>
    <col min="14" max="14" width="16.75" customWidth="1"/>
    <col min="15" max="15" width="14.875" customWidth="1"/>
    <col min="16" max="16" width="23.25" customWidth="1"/>
  </cols>
  <sheetData>
    <row r="1" spans="1:14" ht="20.25" customHeight="1" x14ac:dyDescent="0.35">
      <c r="A1" s="2" t="s">
        <v>0</v>
      </c>
    </row>
    <row r="2" spans="1:14" ht="14.25" customHeight="1" x14ac:dyDescent="0.25">
      <c r="A2" s="3" t="s">
        <v>1</v>
      </c>
    </row>
    <row r="3" spans="1:14" ht="14.25" customHeight="1" x14ac:dyDescent="0.2"/>
    <row r="4" spans="1:14" ht="15" customHeight="1" x14ac:dyDescent="0.2">
      <c r="A4" s="101" t="s">
        <v>2</v>
      </c>
      <c r="B4" s="101"/>
      <c r="C4" s="101"/>
      <c r="M4" s="4"/>
    </row>
    <row r="5" spans="1:14" ht="21.75" customHeight="1" x14ac:dyDescent="0.2">
      <c r="A5" s="102">
        <f>L25</f>
        <v>0</v>
      </c>
      <c r="B5" s="102"/>
      <c r="C5" s="102"/>
      <c r="M5" s="5"/>
    </row>
    <row r="6" spans="1:14" ht="15" customHeight="1" x14ac:dyDescent="0.2">
      <c r="A6" s="101" t="s">
        <v>3</v>
      </c>
      <c r="B6" s="101"/>
      <c r="C6" s="101"/>
    </row>
    <row r="7" spans="1:14" ht="19.5" customHeight="1" x14ac:dyDescent="0.2">
      <c r="A7" s="103">
        <f>E25</f>
        <v>0</v>
      </c>
      <c r="B7" s="103"/>
      <c r="C7" s="103"/>
    </row>
    <row r="8" spans="1:14" ht="15" customHeight="1" x14ac:dyDescent="0.2">
      <c r="A8" s="101" t="s">
        <v>4</v>
      </c>
      <c r="B8" s="101"/>
      <c r="C8" s="101"/>
    </row>
    <row r="9" spans="1:14" ht="18.75" customHeight="1" x14ac:dyDescent="0.2">
      <c r="A9" s="99">
        <f>AVERAGE(N13:N25)</f>
        <v>0</v>
      </c>
      <c r="B9" s="99"/>
      <c r="C9" s="99"/>
    </row>
    <row r="11" spans="1:14" ht="14.25" customHeight="1" x14ac:dyDescent="0.2">
      <c r="A11" s="100" t="s">
        <v>5</v>
      </c>
      <c r="B11" s="100"/>
      <c r="C11" s="100"/>
    </row>
    <row r="12" spans="1:14" ht="43.5" customHeight="1" x14ac:dyDescent="0.2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11</v>
      </c>
      <c r="G12" s="6" t="s">
        <v>12</v>
      </c>
      <c r="H12" s="6" t="s">
        <v>13</v>
      </c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</row>
    <row r="13" spans="1:14" ht="15" customHeight="1" x14ac:dyDescent="0.25">
      <c r="A13" s="7" t="s">
        <v>20</v>
      </c>
      <c r="B13" s="8" t="s">
        <v>21</v>
      </c>
      <c r="C13" s="9" t="s">
        <v>22</v>
      </c>
      <c r="D13" s="9" t="s">
        <v>23</v>
      </c>
      <c r="E13" s="10">
        <v>1</v>
      </c>
      <c r="F13" s="11" t="s">
        <v>24</v>
      </c>
      <c r="G13" s="9" t="s">
        <v>25</v>
      </c>
      <c r="H13" s="12">
        <v>68000</v>
      </c>
      <c r="I13" s="13">
        <v>0.6</v>
      </c>
      <c r="J13" s="14">
        <f t="shared" ref="J13:J24" si="0">E13*H13*I13</f>
        <v>40800</v>
      </c>
      <c r="K13" s="13">
        <v>0.22</v>
      </c>
      <c r="L13" s="14">
        <f t="shared" ref="L13:L24" si="1">J13*(1+K13)</f>
        <v>49776</v>
      </c>
      <c r="M13" s="13">
        <v>0.4</v>
      </c>
      <c r="N13" s="15">
        <v>0</v>
      </c>
    </row>
    <row r="14" spans="1:14" ht="14.25" customHeight="1" x14ac:dyDescent="0.25">
      <c r="A14" s="16"/>
      <c r="B14" s="16"/>
      <c r="C14" s="17"/>
      <c r="D14" s="17"/>
      <c r="E14" s="18">
        <v>0</v>
      </c>
      <c r="F14" s="19" t="s">
        <v>24</v>
      </c>
      <c r="G14" s="17"/>
      <c r="H14" s="20">
        <v>0</v>
      </c>
      <c r="I14" s="21">
        <v>0</v>
      </c>
      <c r="J14" s="22">
        <f t="shared" si="0"/>
        <v>0</v>
      </c>
      <c r="K14" s="21">
        <v>0</v>
      </c>
      <c r="L14" s="22">
        <f t="shared" si="1"/>
        <v>0</v>
      </c>
      <c r="M14" s="21">
        <v>0</v>
      </c>
      <c r="N14" s="21">
        <v>0</v>
      </c>
    </row>
    <row r="15" spans="1:14" ht="14.25" customHeight="1" x14ac:dyDescent="0.25">
      <c r="A15" s="23"/>
      <c r="B15" s="23"/>
      <c r="C15" s="24"/>
      <c r="D15" s="24"/>
      <c r="E15" s="25">
        <v>0</v>
      </c>
      <c r="F15" s="26" t="s">
        <v>26</v>
      </c>
      <c r="G15" s="24"/>
      <c r="H15" s="27">
        <v>0</v>
      </c>
      <c r="I15" s="28">
        <v>0</v>
      </c>
      <c r="J15" s="29">
        <f t="shared" si="0"/>
        <v>0</v>
      </c>
      <c r="K15" s="28">
        <v>0</v>
      </c>
      <c r="L15" s="29">
        <f t="shared" si="1"/>
        <v>0</v>
      </c>
      <c r="M15" s="28">
        <v>0</v>
      </c>
      <c r="N15" s="28">
        <v>0</v>
      </c>
    </row>
    <row r="16" spans="1:14" ht="14.25" customHeight="1" x14ac:dyDescent="0.25">
      <c r="A16" s="30"/>
      <c r="B16" s="30"/>
      <c r="C16" s="31"/>
      <c r="D16" s="31"/>
      <c r="E16" s="25">
        <v>0</v>
      </c>
      <c r="F16" s="26" t="s">
        <v>24</v>
      </c>
      <c r="G16" s="31"/>
      <c r="H16" s="27">
        <v>0</v>
      </c>
      <c r="I16" s="28">
        <v>0</v>
      </c>
      <c r="J16" s="29">
        <f t="shared" si="0"/>
        <v>0</v>
      </c>
      <c r="K16" s="28">
        <v>0</v>
      </c>
      <c r="L16" s="29">
        <f t="shared" si="1"/>
        <v>0</v>
      </c>
      <c r="M16" s="28">
        <v>0</v>
      </c>
      <c r="N16" s="28">
        <v>0</v>
      </c>
    </row>
    <row r="17" spans="1:14" ht="14.25" customHeight="1" x14ac:dyDescent="0.25">
      <c r="A17" s="23"/>
      <c r="B17" s="23"/>
      <c r="C17" s="24"/>
      <c r="D17" s="24"/>
      <c r="E17" s="25">
        <v>0</v>
      </c>
      <c r="F17" s="26" t="s">
        <v>24</v>
      </c>
      <c r="G17" s="24"/>
      <c r="H17" s="27">
        <v>0</v>
      </c>
      <c r="I17" s="28">
        <v>0</v>
      </c>
      <c r="J17" s="29">
        <f t="shared" si="0"/>
        <v>0</v>
      </c>
      <c r="K17" s="28">
        <v>0</v>
      </c>
      <c r="L17" s="29">
        <f t="shared" si="1"/>
        <v>0</v>
      </c>
      <c r="M17" s="28">
        <v>0</v>
      </c>
      <c r="N17" s="28">
        <v>0</v>
      </c>
    </row>
    <row r="18" spans="1:14" ht="14.25" customHeight="1" x14ac:dyDescent="0.25">
      <c r="A18" s="30"/>
      <c r="B18" s="30"/>
      <c r="C18" s="31"/>
      <c r="D18" s="31"/>
      <c r="E18" s="25">
        <v>0</v>
      </c>
      <c r="F18" s="26" t="s">
        <v>24</v>
      </c>
      <c r="G18" s="31"/>
      <c r="H18" s="27">
        <v>0</v>
      </c>
      <c r="I18" s="28">
        <v>0</v>
      </c>
      <c r="J18" s="29">
        <f t="shared" si="0"/>
        <v>0</v>
      </c>
      <c r="K18" s="28">
        <v>0</v>
      </c>
      <c r="L18" s="29">
        <f t="shared" si="1"/>
        <v>0</v>
      </c>
      <c r="M18" s="28">
        <v>0</v>
      </c>
      <c r="N18" s="28">
        <v>0</v>
      </c>
    </row>
    <row r="19" spans="1:14" ht="14.25" customHeight="1" x14ac:dyDescent="0.25">
      <c r="A19" s="23"/>
      <c r="B19" s="23"/>
      <c r="C19" s="24"/>
      <c r="D19" s="24"/>
      <c r="E19" s="25">
        <v>0</v>
      </c>
      <c r="F19" s="26" t="s">
        <v>24</v>
      </c>
      <c r="G19" s="24"/>
      <c r="H19" s="27">
        <v>0</v>
      </c>
      <c r="I19" s="28">
        <v>0</v>
      </c>
      <c r="J19" s="29">
        <f t="shared" si="0"/>
        <v>0</v>
      </c>
      <c r="K19" s="28">
        <v>0</v>
      </c>
      <c r="L19" s="29">
        <f t="shared" si="1"/>
        <v>0</v>
      </c>
      <c r="M19" s="28">
        <v>0</v>
      </c>
      <c r="N19" s="28">
        <v>0</v>
      </c>
    </row>
    <row r="20" spans="1:14" ht="14.25" customHeight="1" x14ac:dyDescent="0.25">
      <c r="A20" s="30"/>
      <c r="B20" s="30"/>
      <c r="C20" s="31"/>
      <c r="D20" s="31"/>
      <c r="E20" s="25">
        <v>0</v>
      </c>
      <c r="F20" s="26" t="s">
        <v>26</v>
      </c>
      <c r="G20" s="31"/>
      <c r="H20" s="27">
        <v>0</v>
      </c>
      <c r="I20" s="28">
        <v>0</v>
      </c>
      <c r="J20" s="29">
        <f t="shared" si="0"/>
        <v>0</v>
      </c>
      <c r="K20" s="28">
        <v>0</v>
      </c>
      <c r="L20" s="29">
        <f t="shared" si="1"/>
        <v>0</v>
      </c>
      <c r="M20" s="28">
        <v>0</v>
      </c>
      <c r="N20" s="28">
        <v>0</v>
      </c>
    </row>
    <row r="21" spans="1:14" ht="14.25" customHeight="1" x14ac:dyDescent="0.25">
      <c r="A21" s="23"/>
      <c r="B21" s="23"/>
      <c r="C21" s="24"/>
      <c r="D21" s="24"/>
      <c r="E21" s="25">
        <v>0</v>
      </c>
      <c r="F21" s="26" t="s">
        <v>26</v>
      </c>
      <c r="G21" s="24"/>
      <c r="H21" s="27">
        <v>0</v>
      </c>
      <c r="I21" s="28">
        <v>0</v>
      </c>
      <c r="J21" s="29">
        <f t="shared" si="0"/>
        <v>0</v>
      </c>
      <c r="K21" s="28">
        <v>0</v>
      </c>
      <c r="L21" s="29">
        <f t="shared" si="1"/>
        <v>0</v>
      </c>
      <c r="M21" s="28">
        <v>0</v>
      </c>
      <c r="N21" s="28">
        <v>0</v>
      </c>
    </row>
    <row r="22" spans="1:14" ht="14.25" customHeight="1" x14ac:dyDescent="0.25">
      <c r="A22" s="30"/>
      <c r="B22" s="30"/>
      <c r="C22" s="31"/>
      <c r="D22" s="31"/>
      <c r="E22" s="25">
        <v>0</v>
      </c>
      <c r="F22" s="26" t="s">
        <v>26</v>
      </c>
      <c r="G22" s="31"/>
      <c r="H22" s="27">
        <v>0</v>
      </c>
      <c r="I22" s="28">
        <v>0</v>
      </c>
      <c r="J22" s="29">
        <f t="shared" si="0"/>
        <v>0</v>
      </c>
      <c r="K22" s="28">
        <v>0</v>
      </c>
      <c r="L22" s="29">
        <f t="shared" si="1"/>
        <v>0</v>
      </c>
      <c r="M22" s="28">
        <v>0</v>
      </c>
      <c r="N22" s="28">
        <v>0</v>
      </c>
    </row>
    <row r="23" spans="1:14" ht="14.25" customHeight="1" x14ac:dyDescent="0.25">
      <c r="A23" s="23"/>
      <c r="B23" s="23"/>
      <c r="C23" s="24"/>
      <c r="D23" s="24"/>
      <c r="E23" s="25">
        <v>0</v>
      </c>
      <c r="F23" s="26" t="s">
        <v>26</v>
      </c>
      <c r="G23" s="24"/>
      <c r="H23" s="27">
        <v>0</v>
      </c>
      <c r="I23" s="28">
        <v>0</v>
      </c>
      <c r="J23" s="29">
        <f t="shared" si="0"/>
        <v>0</v>
      </c>
      <c r="K23" s="28">
        <v>0</v>
      </c>
      <c r="L23" s="29">
        <f t="shared" si="1"/>
        <v>0</v>
      </c>
      <c r="M23" s="28">
        <v>0</v>
      </c>
      <c r="N23" s="28">
        <v>0</v>
      </c>
    </row>
    <row r="24" spans="1:14" ht="14.25" customHeight="1" x14ac:dyDescent="0.25">
      <c r="A24" s="30"/>
      <c r="B24" s="30"/>
      <c r="C24" s="31"/>
      <c r="D24" s="31"/>
      <c r="E24" s="25">
        <v>0</v>
      </c>
      <c r="F24" s="26" t="s">
        <v>26</v>
      </c>
      <c r="G24" s="31"/>
      <c r="H24" s="27">
        <v>0</v>
      </c>
      <c r="I24" s="28">
        <v>0</v>
      </c>
      <c r="J24" s="29">
        <f t="shared" si="0"/>
        <v>0</v>
      </c>
      <c r="K24" s="28">
        <v>0</v>
      </c>
      <c r="L24" s="29">
        <f t="shared" si="1"/>
        <v>0</v>
      </c>
      <c r="M24" s="28">
        <v>0</v>
      </c>
      <c r="N24" s="28">
        <v>0</v>
      </c>
    </row>
    <row r="25" spans="1:14" ht="15" customHeight="1" x14ac:dyDescent="0.25">
      <c r="A25" s="32" t="s">
        <v>27</v>
      </c>
      <c r="B25" s="32"/>
      <c r="C25" s="33"/>
      <c r="D25" s="33"/>
      <c r="E25" s="34">
        <f>SUM(E14:E24)</f>
        <v>0</v>
      </c>
      <c r="F25" s="33"/>
      <c r="G25" s="33"/>
      <c r="H25" s="35">
        <f>SUM(H14:H24)</f>
        <v>0</v>
      </c>
      <c r="I25" s="36"/>
      <c r="J25" s="35">
        <f>SUM(J14:J24)</f>
        <v>0</v>
      </c>
      <c r="K25" s="36"/>
      <c r="L25" s="35">
        <f>SUM(L14:L24)</f>
        <v>0</v>
      </c>
      <c r="M25" s="36"/>
      <c r="N25" s="36"/>
    </row>
    <row r="26" spans="1:14" ht="14.25" customHeight="1" x14ac:dyDescent="0.2"/>
  </sheetData>
  <mergeCells count="7">
    <mergeCell ref="A9:C9"/>
    <mergeCell ref="A11:C11"/>
    <mergeCell ref="A4:C4"/>
    <mergeCell ref="A5:C5"/>
    <mergeCell ref="A6:C6"/>
    <mergeCell ref="A7:C7"/>
    <mergeCell ref="A8:C8"/>
  </mergeCells>
  <dataValidations disablePrompts="1" count="3">
    <dataValidation type="list" allowBlank="1" sqref="F13:F24" xr:uid="{00000000-0002-0000-0000-000000000000}">
      <formula1>"Filled,Vacant"</formula1>
      <formula2>0</formula2>
    </dataValidation>
    <dataValidation type="list" allowBlank="1" sqref="C13:C24" xr:uid="{00000000-0002-0000-0000-000001000000}">
      <formula1>"Licensed Clinical,Peer Support,Case Management,Prevention Specialist,Project Management,Administrative,Other"</formula1>
      <formula2>0</formula2>
    </dataValidation>
    <dataValidation type="decimal" allowBlank="1" showInputMessage="1" showErrorMessage="1" sqref="E13:E24" xr:uid="{00000000-0002-0000-0000-000002000000}">
      <formula1>0</formula1>
      <formula2>1</formula2>
    </dataValidation>
  </dataValidations>
  <pageMargins left="0.25" right="0.25" top="0.75" bottom="0.75" header="0.511811023622047" footer="0.511811023622047"/>
  <pageSetup scale="48" fitToHeight="0" orientation="landscape" horizontalDpi="300" verticalDpi="300" r:id="rId1"/>
  <headerFooter>
    <oddFooter>&amp;LAttachement B Cost Proposal &amp; Staffing Credentials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FA0CD"/>
    <pageSetUpPr fitToPage="1"/>
  </sheetPr>
  <dimension ref="A1:M53"/>
  <sheetViews>
    <sheetView topLeftCell="A19" zoomScaleNormal="100" workbookViewId="0">
      <selection activeCell="J19" sqref="J19"/>
    </sheetView>
  </sheetViews>
  <sheetFormatPr defaultColWidth="12.625" defaultRowHeight="14.25" x14ac:dyDescent="0.2"/>
  <cols>
    <col min="1" max="1" width="49.75" customWidth="1"/>
    <col min="2" max="2" width="9" customWidth="1"/>
    <col min="3" max="3" width="13" customWidth="1"/>
    <col min="4" max="4" width="18.125" customWidth="1"/>
    <col min="5" max="5" width="9" customWidth="1"/>
    <col min="6" max="6" width="13" customWidth="1"/>
    <col min="7" max="7" width="18.125" customWidth="1"/>
    <col min="8" max="8" width="9" customWidth="1"/>
    <col min="9" max="9" width="13" customWidth="1"/>
    <col min="10" max="10" width="18.125" customWidth="1"/>
    <col min="11" max="11" width="20" customWidth="1"/>
    <col min="12" max="12" width="14.5" customWidth="1"/>
    <col min="13" max="13" width="46.5" customWidth="1"/>
  </cols>
  <sheetData>
    <row r="1" spans="1:13" ht="23.25" customHeight="1" x14ac:dyDescent="0.2">
      <c r="A1" s="106" t="s">
        <v>88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3" ht="23.25" customHeight="1" x14ac:dyDescent="0.2">
      <c r="A2" s="37" t="s">
        <v>28</v>
      </c>
      <c r="B2" s="107"/>
      <c r="C2" s="107"/>
      <c r="D2" s="107"/>
      <c r="E2" s="107"/>
      <c r="F2" s="107"/>
      <c r="G2" s="107"/>
      <c r="H2" s="107"/>
      <c r="I2" s="38"/>
      <c r="J2" s="38"/>
      <c r="K2" s="38"/>
      <c r="L2" s="38"/>
      <c r="M2" s="38"/>
    </row>
    <row r="3" spans="1:13" ht="23.25" customHeight="1" x14ac:dyDescent="0.2">
      <c r="A3" s="37" t="s">
        <v>29</v>
      </c>
      <c r="B3" s="108">
        <f>K52</f>
        <v>0</v>
      </c>
      <c r="C3" s="108"/>
      <c r="D3" s="108"/>
      <c r="E3" s="38"/>
      <c r="F3" s="38"/>
      <c r="G3" s="38"/>
      <c r="H3" s="38"/>
      <c r="I3" s="38"/>
      <c r="J3" s="38"/>
      <c r="K3" s="38"/>
      <c r="L3" s="38"/>
      <c r="M3" s="39"/>
    </row>
    <row r="4" spans="1:13" ht="14.25" customHeight="1" x14ac:dyDescent="0.2">
      <c r="A4" s="40" t="s">
        <v>30</v>
      </c>
      <c r="B4" s="107"/>
      <c r="C4" s="107"/>
      <c r="D4" s="107"/>
      <c r="E4" s="107"/>
      <c r="F4" s="41"/>
      <c r="G4" s="41"/>
      <c r="H4" s="41"/>
      <c r="I4" s="41"/>
      <c r="J4" s="41"/>
      <c r="K4" s="41"/>
      <c r="L4" s="41"/>
      <c r="M4" s="41"/>
    </row>
    <row r="5" spans="1:13" ht="3.75" customHeight="1" x14ac:dyDescent="0.2">
      <c r="A5" s="42"/>
      <c r="B5" s="43"/>
      <c r="C5" s="43"/>
      <c r="D5" s="44"/>
      <c r="E5" s="43"/>
      <c r="F5" s="43"/>
      <c r="G5" s="44"/>
      <c r="H5" s="43"/>
      <c r="I5" s="43"/>
      <c r="J5" s="44"/>
      <c r="K5" s="44"/>
      <c r="L5" s="44"/>
      <c r="M5" s="45"/>
    </row>
    <row r="6" spans="1:13" ht="16.5" customHeight="1" x14ac:dyDescent="0.2">
      <c r="A6" s="109"/>
      <c r="B6" s="110" t="s">
        <v>31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</row>
    <row r="7" spans="1:13" ht="6.75" customHeight="1" x14ac:dyDescent="0.2">
      <c r="A7" s="109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</row>
    <row r="8" spans="1:13" ht="48" customHeight="1" x14ac:dyDescent="0.2">
      <c r="A8" s="109"/>
      <c r="B8" s="46" t="s">
        <v>32</v>
      </c>
      <c r="C8" s="46" t="s">
        <v>33</v>
      </c>
      <c r="D8" s="47" t="s">
        <v>34</v>
      </c>
      <c r="E8" s="46" t="s">
        <v>35</v>
      </c>
      <c r="F8" s="46" t="s">
        <v>36</v>
      </c>
      <c r="G8" s="47" t="s">
        <v>37</v>
      </c>
      <c r="H8" s="46" t="s">
        <v>38</v>
      </c>
      <c r="I8" s="46" t="s">
        <v>39</v>
      </c>
      <c r="J8" s="47" t="s">
        <v>40</v>
      </c>
      <c r="K8" s="92" t="s">
        <v>41</v>
      </c>
      <c r="L8" s="48" t="s">
        <v>42</v>
      </c>
      <c r="M8" s="49" t="s">
        <v>43</v>
      </c>
    </row>
    <row r="9" spans="1:13" ht="14.25" customHeight="1" x14ac:dyDescent="0.25">
      <c r="A9" s="50" t="s">
        <v>44</v>
      </c>
      <c r="B9" s="51"/>
      <c r="C9" s="51"/>
      <c r="D9" s="52">
        <f>SUM(D10:D14)</f>
        <v>0</v>
      </c>
      <c r="E9" s="51"/>
      <c r="F9" s="51"/>
      <c r="G9" s="52">
        <f>SUM(G10:G14)</f>
        <v>0</v>
      </c>
      <c r="H9" s="51"/>
      <c r="I9" s="51"/>
      <c r="J9" s="52">
        <f>SUM(J10:J14)</f>
        <v>0</v>
      </c>
      <c r="K9" s="90">
        <f t="shared" ref="K9:K40" si="0">D9+G9+J9</f>
        <v>0</v>
      </c>
      <c r="L9" s="53">
        <f>IFERROR(K9/K$52,0)</f>
        <v>0</v>
      </c>
      <c r="M9" s="54"/>
    </row>
    <row r="10" spans="1:13" ht="14.25" customHeight="1" x14ac:dyDescent="0.2">
      <c r="A10" s="55"/>
      <c r="B10" s="56"/>
      <c r="C10" s="56"/>
      <c r="D10" s="57">
        <f>B10*C10</f>
        <v>0</v>
      </c>
      <c r="E10" s="56"/>
      <c r="F10" s="56"/>
      <c r="G10" s="57">
        <f>E10*F10</f>
        <v>0</v>
      </c>
      <c r="H10" s="56"/>
      <c r="I10" s="56"/>
      <c r="J10" s="57">
        <f>H10*I10</f>
        <v>0</v>
      </c>
      <c r="K10" s="91">
        <f t="shared" si="0"/>
        <v>0</v>
      </c>
      <c r="L10" s="104"/>
      <c r="M10" s="58"/>
    </row>
    <row r="11" spans="1:13" ht="14.25" customHeight="1" x14ac:dyDescent="0.2">
      <c r="A11" s="55"/>
      <c r="B11" s="56"/>
      <c r="C11" s="56"/>
      <c r="D11" s="57">
        <f>B11*C11</f>
        <v>0</v>
      </c>
      <c r="E11" s="56"/>
      <c r="F11" s="56"/>
      <c r="G11" s="57">
        <f>E11*F11</f>
        <v>0</v>
      </c>
      <c r="H11" s="56"/>
      <c r="I11" s="56"/>
      <c r="J11" s="57">
        <f>H11*I11</f>
        <v>0</v>
      </c>
      <c r="K11" s="91">
        <f t="shared" si="0"/>
        <v>0</v>
      </c>
      <c r="L11" s="104"/>
      <c r="M11" s="58"/>
    </row>
    <row r="12" spans="1:13" ht="15" customHeight="1" x14ac:dyDescent="0.2">
      <c r="A12" s="55"/>
      <c r="B12" s="56"/>
      <c r="C12" s="56"/>
      <c r="D12" s="57">
        <f>B12*C12</f>
        <v>0</v>
      </c>
      <c r="E12" s="56"/>
      <c r="F12" s="56"/>
      <c r="G12" s="57">
        <f>E12*F12</f>
        <v>0</v>
      </c>
      <c r="H12" s="56"/>
      <c r="I12" s="56"/>
      <c r="J12" s="57">
        <f>H12*I12</f>
        <v>0</v>
      </c>
      <c r="K12" s="91">
        <f t="shared" si="0"/>
        <v>0</v>
      </c>
      <c r="L12" s="104"/>
      <c r="M12" s="58"/>
    </row>
    <row r="13" spans="1:13" ht="15" customHeight="1" x14ac:dyDescent="0.2">
      <c r="A13" s="55"/>
      <c r="B13" s="59"/>
      <c r="C13" s="59"/>
      <c r="D13" s="57">
        <f>B13*C13</f>
        <v>0</v>
      </c>
      <c r="E13" s="59"/>
      <c r="F13" s="59"/>
      <c r="G13" s="57">
        <f>E13*F13</f>
        <v>0</v>
      </c>
      <c r="H13" s="59"/>
      <c r="I13" s="59"/>
      <c r="J13" s="57">
        <f>H13*I13</f>
        <v>0</v>
      </c>
      <c r="K13" s="91">
        <f t="shared" si="0"/>
        <v>0</v>
      </c>
      <c r="L13" s="104"/>
      <c r="M13" s="58"/>
    </row>
    <row r="14" spans="1:13" ht="21.75" customHeight="1" x14ac:dyDescent="0.2">
      <c r="A14" s="55"/>
      <c r="B14" s="59"/>
      <c r="C14" s="59"/>
      <c r="D14" s="57">
        <f>B14*C14</f>
        <v>0</v>
      </c>
      <c r="E14" s="59"/>
      <c r="F14" s="59"/>
      <c r="G14" s="57">
        <f>E14*F14</f>
        <v>0</v>
      </c>
      <c r="H14" s="59"/>
      <c r="I14" s="59"/>
      <c r="J14" s="57">
        <f>H14*I14</f>
        <v>0</v>
      </c>
      <c r="K14" s="91">
        <f t="shared" si="0"/>
        <v>0</v>
      </c>
      <c r="L14" s="104"/>
      <c r="M14" s="58"/>
    </row>
    <row r="15" spans="1:13" ht="15" customHeight="1" x14ac:dyDescent="0.25">
      <c r="A15" s="50" t="s">
        <v>45</v>
      </c>
      <c r="B15" s="51"/>
      <c r="C15" s="51"/>
      <c r="D15" s="52">
        <f>SUM(D16:D19)</f>
        <v>0</v>
      </c>
      <c r="E15" s="51"/>
      <c r="F15" s="51"/>
      <c r="G15" s="52">
        <f>SUM(G16:G19)</f>
        <v>0</v>
      </c>
      <c r="H15" s="51"/>
      <c r="I15" s="51"/>
      <c r="J15" s="52">
        <f>SUM(J16:J19)</f>
        <v>0</v>
      </c>
      <c r="K15" s="90">
        <f t="shared" si="0"/>
        <v>0</v>
      </c>
      <c r="L15" s="60">
        <f>IFERROR(K15/K$52,0)</f>
        <v>0</v>
      </c>
      <c r="M15" s="54"/>
    </row>
    <row r="16" spans="1:13" ht="15" customHeight="1" x14ac:dyDescent="0.2">
      <c r="A16" s="55" t="s">
        <v>46</v>
      </c>
      <c r="B16" s="56"/>
      <c r="C16" s="56"/>
      <c r="D16" s="57">
        <f>B16*C16</f>
        <v>0</v>
      </c>
      <c r="E16" s="56"/>
      <c r="F16" s="56"/>
      <c r="G16" s="57">
        <f>E16*F16</f>
        <v>0</v>
      </c>
      <c r="H16" s="56"/>
      <c r="I16" s="56"/>
      <c r="J16" s="57">
        <f>H16*I16</f>
        <v>0</v>
      </c>
      <c r="K16" s="91">
        <f t="shared" si="0"/>
        <v>0</v>
      </c>
      <c r="L16" s="105"/>
      <c r="M16" s="58"/>
    </row>
    <row r="17" spans="1:13" ht="15" customHeight="1" x14ac:dyDescent="0.2">
      <c r="A17" s="61" t="s">
        <v>47</v>
      </c>
      <c r="B17" s="59"/>
      <c r="C17" s="59"/>
      <c r="D17" s="57">
        <f>B17*C17</f>
        <v>0</v>
      </c>
      <c r="E17" s="59"/>
      <c r="F17" s="59"/>
      <c r="G17" s="57">
        <f>E17*F17</f>
        <v>0</v>
      </c>
      <c r="H17" s="59"/>
      <c r="I17" s="59"/>
      <c r="J17" s="57">
        <f>H17*I17</f>
        <v>0</v>
      </c>
      <c r="K17" s="91">
        <f t="shared" si="0"/>
        <v>0</v>
      </c>
      <c r="L17" s="105"/>
      <c r="M17" s="58"/>
    </row>
    <row r="18" spans="1:13" ht="15" customHeight="1" x14ac:dyDescent="0.2">
      <c r="A18" s="61" t="s">
        <v>48</v>
      </c>
      <c r="B18" s="59"/>
      <c r="C18" s="59"/>
      <c r="D18" s="57">
        <f>B18*C18</f>
        <v>0</v>
      </c>
      <c r="E18" s="59"/>
      <c r="F18" s="59"/>
      <c r="G18" s="57">
        <f>E18*F18</f>
        <v>0</v>
      </c>
      <c r="H18" s="59"/>
      <c r="I18" s="59"/>
      <c r="J18" s="57">
        <f>H18*I18</f>
        <v>0</v>
      </c>
      <c r="K18" s="91">
        <f t="shared" si="0"/>
        <v>0</v>
      </c>
      <c r="L18" s="105"/>
      <c r="M18" s="58"/>
    </row>
    <row r="19" spans="1:13" ht="15" customHeight="1" x14ac:dyDescent="0.2">
      <c r="A19" s="61" t="s">
        <v>49</v>
      </c>
      <c r="B19" s="59"/>
      <c r="C19" s="59"/>
      <c r="D19" s="57">
        <f>B19*C19</f>
        <v>0</v>
      </c>
      <c r="E19" s="59"/>
      <c r="F19" s="59"/>
      <c r="G19" s="57">
        <f>E19*F19</f>
        <v>0</v>
      </c>
      <c r="H19" s="59"/>
      <c r="I19" s="59"/>
      <c r="J19" s="57">
        <f>H19*I19</f>
        <v>0</v>
      </c>
      <c r="K19" s="91">
        <f t="shared" si="0"/>
        <v>0</v>
      </c>
      <c r="L19" s="105"/>
      <c r="M19" s="58"/>
    </row>
    <row r="20" spans="1:13" ht="15" customHeight="1" x14ac:dyDescent="0.25">
      <c r="A20" s="50" t="s">
        <v>50</v>
      </c>
      <c r="B20" s="51"/>
      <c r="C20" s="51"/>
      <c r="D20" s="52">
        <f>SUM(D21:D24)</f>
        <v>0</v>
      </c>
      <c r="E20" s="51"/>
      <c r="F20" s="51"/>
      <c r="G20" s="52">
        <f>SUM(G21:G24)</f>
        <v>0</v>
      </c>
      <c r="H20" s="51"/>
      <c r="I20" s="51"/>
      <c r="J20" s="52">
        <f>SUM(J21:J24)</f>
        <v>0</v>
      </c>
      <c r="K20" s="90">
        <f t="shared" si="0"/>
        <v>0</v>
      </c>
      <c r="L20" s="53">
        <f>IFERROR(K20/K$52,0)</f>
        <v>0</v>
      </c>
      <c r="M20" s="54"/>
    </row>
    <row r="21" spans="1:13" ht="15" customHeight="1" x14ac:dyDescent="0.2">
      <c r="A21" s="55"/>
      <c r="B21" s="56"/>
      <c r="C21" s="56"/>
      <c r="D21" s="57">
        <f>B21*C21</f>
        <v>0</v>
      </c>
      <c r="E21" s="56"/>
      <c r="F21" s="56"/>
      <c r="G21" s="57">
        <f>E21*F21</f>
        <v>0</v>
      </c>
      <c r="H21" s="56"/>
      <c r="I21" s="56"/>
      <c r="J21" s="57">
        <f>H21*I21</f>
        <v>0</v>
      </c>
      <c r="K21" s="91">
        <f t="shared" si="0"/>
        <v>0</v>
      </c>
      <c r="L21" s="105"/>
      <c r="M21" s="58"/>
    </row>
    <row r="22" spans="1:13" ht="15" customHeight="1" x14ac:dyDescent="0.2">
      <c r="A22" s="55"/>
      <c r="B22" s="56"/>
      <c r="C22" s="56"/>
      <c r="D22" s="57">
        <f>B22*C22</f>
        <v>0</v>
      </c>
      <c r="E22" s="56"/>
      <c r="F22" s="56"/>
      <c r="G22" s="57">
        <f>E22*F22</f>
        <v>0</v>
      </c>
      <c r="H22" s="56"/>
      <c r="I22" s="56"/>
      <c r="J22" s="57">
        <f>H22*I22</f>
        <v>0</v>
      </c>
      <c r="K22" s="91">
        <f t="shared" si="0"/>
        <v>0</v>
      </c>
      <c r="L22" s="105"/>
      <c r="M22" s="58"/>
    </row>
    <row r="23" spans="1:13" ht="15" customHeight="1" x14ac:dyDescent="0.2">
      <c r="A23" s="55"/>
      <c r="B23" s="56"/>
      <c r="C23" s="56"/>
      <c r="D23" s="57">
        <f>B23*C23</f>
        <v>0</v>
      </c>
      <c r="E23" s="56"/>
      <c r="F23" s="56"/>
      <c r="G23" s="57">
        <f>E23*F23</f>
        <v>0</v>
      </c>
      <c r="H23" s="56"/>
      <c r="I23" s="56"/>
      <c r="J23" s="57">
        <f>H23*I23</f>
        <v>0</v>
      </c>
      <c r="K23" s="91">
        <f t="shared" si="0"/>
        <v>0</v>
      </c>
      <c r="L23" s="105"/>
      <c r="M23" s="58"/>
    </row>
    <row r="24" spans="1:13" ht="15" customHeight="1" x14ac:dyDescent="0.2">
      <c r="A24" s="55"/>
      <c r="B24" s="59"/>
      <c r="C24" s="59"/>
      <c r="D24" s="57">
        <f>B24*C24</f>
        <v>0</v>
      </c>
      <c r="E24" s="59"/>
      <c r="F24" s="59"/>
      <c r="G24" s="57">
        <f>E24*F24</f>
        <v>0</v>
      </c>
      <c r="H24" s="59"/>
      <c r="I24" s="59"/>
      <c r="J24" s="57">
        <f>H24*I24</f>
        <v>0</v>
      </c>
      <c r="K24" s="91">
        <f t="shared" si="0"/>
        <v>0</v>
      </c>
      <c r="L24" s="105"/>
      <c r="M24" s="58"/>
    </row>
    <row r="25" spans="1:13" ht="15" customHeight="1" x14ac:dyDescent="0.25">
      <c r="A25" s="50" t="s">
        <v>51</v>
      </c>
      <c r="B25" s="51"/>
      <c r="C25" s="51"/>
      <c r="D25" s="52">
        <f>SUM(D26:D29)</f>
        <v>0</v>
      </c>
      <c r="E25" s="51"/>
      <c r="F25" s="51"/>
      <c r="G25" s="52">
        <f>SUM(G26:G29)</f>
        <v>0</v>
      </c>
      <c r="H25" s="51"/>
      <c r="I25" s="51"/>
      <c r="J25" s="52">
        <f>SUM(J26:J29)</f>
        <v>0</v>
      </c>
      <c r="K25" s="90">
        <f t="shared" si="0"/>
        <v>0</v>
      </c>
      <c r="L25" s="60">
        <f>IFERROR(K25/K$52,0)</f>
        <v>0</v>
      </c>
      <c r="M25" s="54"/>
    </row>
    <row r="26" spans="1:13" ht="15" customHeight="1" x14ac:dyDescent="0.2">
      <c r="A26" s="55" t="s">
        <v>52</v>
      </c>
      <c r="B26" s="56"/>
      <c r="C26" s="56"/>
      <c r="D26" s="57">
        <f>B26*C26</f>
        <v>0</v>
      </c>
      <c r="E26" s="56"/>
      <c r="F26" s="56"/>
      <c r="G26" s="57">
        <f>E26*F26</f>
        <v>0</v>
      </c>
      <c r="H26" s="56"/>
      <c r="I26" s="56"/>
      <c r="J26" s="57">
        <f>H26*I26</f>
        <v>0</v>
      </c>
      <c r="K26" s="91">
        <f t="shared" si="0"/>
        <v>0</v>
      </c>
      <c r="L26" s="104"/>
      <c r="M26" s="58"/>
    </row>
    <row r="27" spans="1:13" ht="15" customHeight="1" x14ac:dyDescent="0.2">
      <c r="A27" s="55"/>
      <c r="B27" s="56"/>
      <c r="C27" s="56"/>
      <c r="D27" s="57">
        <f>B27*C27</f>
        <v>0</v>
      </c>
      <c r="E27" s="56"/>
      <c r="F27" s="56"/>
      <c r="G27" s="57">
        <f>E27*F27</f>
        <v>0</v>
      </c>
      <c r="H27" s="56"/>
      <c r="I27" s="56"/>
      <c r="J27" s="57">
        <f>H27*I27</f>
        <v>0</v>
      </c>
      <c r="K27" s="91">
        <f t="shared" si="0"/>
        <v>0</v>
      </c>
      <c r="L27" s="104"/>
      <c r="M27" s="58"/>
    </row>
    <row r="28" spans="1:13" ht="15" customHeight="1" x14ac:dyDescent="0.2">
      <c r="A28" s="55"/>
      <c r="B28" s="56"/>
      <c r="C28" s="56"/>
      <c r="D28" s="57">
        <f>B28*C28</f>
        <v>0</v>
      </c>
      <c r="E28" s="56"/>
      <c r="F28" s="56"/>
      <c r="G28" s="57">
        <f>E28*F28</f>
        <v>0</v>
      </c>
      <c r="H28" s="56"/>
      <c r="I28" s="56"/>
      <c r="J28" s="57">
        <f>H28*I28</f>
        <v>0</v>
      </c>
      <c r="K28" s="91">
        <f t="shared" si="0"/>
        <v>0</v>
      </c>
      <c r="L28" s="104"/>
      <c r="M28" s="58"/>
    </row>
    <row r="29" spans="1:13" ht="15" customHeight="1" x14ac:dyDescent="0.2">
      <c r="A29" s="62"/>
      <c r="B29" s="59"/>
      <c r="C29" s="59"/>
      <c r="D29" s="57">
        <f>B29*C29</f>
        <v>0</v>
      </c>
      <c r="E29" s="59"/>
      <c r="F29" s="59"/>
      <c r="G29" s="57">
        <f>E29*F29</f>
        <v>0</v>
      </c>
      <c r="H29" s="59"/>
      <c r="I29" s="59"/>
      <c r="J29" s="57">
        <f>H29*I29</f>
        <v>0</v>
      </c>
      <c r="K29" s="91">
        <f t="shared" si="0"/>
        <v>0</v>
      </c>
      <c r="L29" s="104"/>
      <c r="M29" s="58"/>
    </row>
    <row r="30" spans="1:13" ht="15" customHeight="1" x14ac:dyDescent="0.25">
      <c r="A30" s="50" t="s">
        <v>53</v>
      </c>
      <c r="B30" s="51"/>
      <c r="C30" s="51"/>
      <c r="D30" s="52">
        <f>SUM(D31:D34)</f>
        <v>0</v>
      </c>
      <c r="E30" s="51"/>
      <c r="F30" s="51"/>
      <c r="G30" s="52">
        <f>SUM(G31:G34)</f>
        <v>0</v>
      </c>
      <c r="H30" s="51"/>
      <c r="I30" s="51"/>
      <c r="J30" s="52">
        <f>SUM(J31:J34)</f>
        <v>0</v>
      </c>
      <c r="K30" s="90">
        <f t="shared" si="0"/>
        <v>0</v>
      </c>
      <c r="L30" s="60">
        <f>IFERROR(K30/K$52,0)</f>
        <v>0</v>
      </c>
      <c r="M30" s="54"/>
    </row>
    <row r="31" spans="1:13" ht="15" customHeight="1" x14ac:dyDescent="0.2">
      <c r="A31" s="55" t="s">
        <v>54</v>
      </c>
      <c r="B31" s="56"/>
      <c r="C31" s="56"/>
      <c r="D31" s="57">
        <f>B31*C31</f>
        <v>0</v>
      </c>
      <c r="E31" s="56"/>
      <c r="F31" s="56"/>
      <c r="G31" s="57">
        <f>E31*F31</f>
        <v>0</v>
      </c>
      <c r="H31" s="56"/>
      <c r="I31" s="56"/>
      <c r="J31" s="57">
        <f>H31*I31</f>
        <v>0</v>
      </c>
      <c r="K31" s="91">
        <f t="shared" si="0"/>
        <v>0</v>
      </c>
      <c r="L31" s="104"/>
      <c r="M31" s="58"/>
    </row>
    <row r="32" spans="1:13" ht="15" customHeight="1" x14ac:dyDescent="0.2">
      <c r="A32" s="55"/>
      <c r="B32" s="56"/>
      <c r="C32" s="56"/>
      <c r="D32" s="57">
        <f>B32*C32</f>
        <v>0</v>
      </c>
      <c r="E32" s="56"/>
      <c r="F32" s="56"/>
      <c r="G32" s="57">
        <f>E32*F32</f>
        <v>0</v>
      </c>
      <c r="H32" s="56"/>
      <c r="I32" s="56"/>
      <c r="J32" s="57">
        <f>H32*I32</f>
        <v>0</v>
      </c>
      <c r="K32" s="91">
        <f t="shared" si="0"/>
        <v>0</v>
      </c>
      <c r="L32" s="104"/>
      <c r="M32" s="58"/>
    </row>
    <row r="33" spans="1:13" ht="15" customHeight="1" x14ac:dyDescent="0.2">
      <c r="A33" s="55"/>
      <c r="B33" s="56"/>
      <c r="C33" s="56"/>
      <c r="D33" s="57">
        <f>B33*C33</f>
        <v>0</v>
      </c>
      <c r="E33" s="56"/>
      <c r="F33" s="56"/>
      <c r="G33" s="57">
        <f>E33*F33</f>
        <v>0</v>
      </c>
      <c r="H33" s="56"/>
      <c r="I33" s="56"/>
      <c r="J33" s="57">
        <f>H33*I33</f>
        <v>0</v>
      </c>
      <c r="K33" s="91">
        <f t="shared" si="0"/>
        <v>0</v>
      </c>
      <c r="L33" s="104"/>
      <c r="M33" s="58"/>
    </row>
    <row r="34" spans="1:13" ht="15" customHeight="1" x14ac:dyDescent="0.2">
      <c r="A34" s="55"/>
      <c r="B34" s="56"/>
      <c r="C34" s="56"/>
      <c r="D34" s="57">
        <f>B34*C34</f>
        <v>0</v>
      </c>
      <c r="E34" s="56"/>
      <c r="F34" s="56"/>
      <c r="G34" s="57">
        <f>E34*F34</f>
        <v>0</v>
      </c>
      <c r="H34" s="56"/>
      <c r="I34" s="56"/>
      <c r="J34" s="57">
        <f>H34*I34</f>
        <v>0</v>
      </c>
      <c r="K34" s="91">
        <f t="shared" si="0"/>
        <v>0</v>
      </c>
      <c r="L34" s="104"/>
      <c r="M34" s="58"/>
    </row>
    <row r="35" spans="1:13" ht="15" customHeight="1" x14ac:dyDescent="0.25">
      <c r="A35" s="50" t="s">
        <v>55</v>
      </c>
      <c r="B35" s="51"/>
      <c r="C35" s="51"/>
      <c r="D35" s="52">
        <f>SUM(D36:D39)</f>
        <v>0</v>
      </c>
      <c r="E35" s="51"/>
      <c r="F35" s="51"/>
      <c r="G35" s="52">
        <f>SUM(G36:G39)</f>
        <v>0</v>
      </c>
      <c r="H35" s="51"/>
      <c r="I35" s="51"/>
      <c r="J35" s="52">
        <f>SUM(J36:J39)</f>
        <v>0</v>
      </c>
      <c r="K35" s="90">
        <f t="shared" si="0"/>
        <v>0</v>
      </c>
      <c r="L35" s="60">
        <f>IFERROR(K35/K$52,0)</f>
        <v>0</v>
      </c>
      <c r="M35" s="54"/>
    </row>
    <row r="36" spans="1:13" ht="15" customHeight="1" x14ac:dyDescent="0.2">
      <c r="A36" s="55" t="s">
        <v>56</v>
      </c>
      <c r="B36" s="56"/>
      <c r="C36" s="56"/>
      <c r="D36" s="57">
        <f>B36*C36</f>
        <v>0</v>
      </c>
      <c r="E36" s="56"/>
      <c r="F36" s="56"/>
      <c r="G36" s="57">
        <f>E36*F36</f>
        <v>0</v>
      </c>
      <c r="H36" s="56"/>
      <c r="I36" s="56"/>
      <c r="J36" s="57">
        <f>H36*I36</f>
        <v>0</v>
      </c>
      <c r="K36" s="91">
        <f t="shared" si="0"/>
        <v>0</v>
      </c>
      <c r="L36" s="104"/>
      <c r="M36" s="58"/>
    </row>
    <row r="37" spans="1:13" ht="15" customHeight="1" x14ac:dyDescent="0.2">
      <c r="A37" s="55" t="s">
        <v>57</v>
      </c>
      <c r="B37" s="56"/>
      <c r="C37" s="56"/>
      <c r="D37" s="57">
        <f>B37*C37</f>
        <v>0</v>
      </c>
      <c r="E37" s="56"/>
      <c r="F37" s="56"/>
      <c r="G37" s="57">
        <f>E37*F37</f>
        <v>0</v>
      </c>
      <c r="H37" s="56"/>
      <c r="I37" s="56"/>
      <c r="J37" s="57">
        <f>H37*I37</f>
        <v>0</v>
      </c>
      <c r="K37" s="91">
        <f t="shared" si="0"/>
        <v>0</v>
      </c>
      <c r="L37" s="104"/>
      <c r="M37" s="58"/>
    </row>
    <row r="38" spans="1:13" ht="15" customHeight="1" x14ac:dyDescent="0.2">
      <c r="A38" s="55" t="s">
        <v>58</v>
      </c>
      <c r="B38" s="56"/>
      <c r="C38" s="56"/>
      <c r="D38" s="57">
        <f>B38*C38</f>
        <v>0</v>
      </c>
      <c r="E38" s="56"/>
      <c r="F38" s="56"/>
      <c r="G38" s="57">
        <f>E38*F38</f>
        <v>0</v>
      </c>
      <c r="H38" s="56"/>
      <c r="I38" s="56"/>
      <c r="J38" s="57">
        <f>H38*I38</f>
        <v>0</v>
      </c>
      <c r="K38" s="91">
        <f t="shared" si="0"/>
        <v>0</v>
      </c>
      <c r="L38" s="104"/>
      <c r="M38" s="58"/>
    </row>
    <row r="39" spans="1:13" ht="15" customHeight="1" x14ac:dyDescent="0.2">
      <c r="A39" s="55"/>
      <c r="B39" s="56"/>
      <c r="C39" s="56"/>
      <c r="D39" s="57">
        <f>B39*C39</f>
        <v>0</v>
      </c>
      <c r="E39" s="56"/>
      <c r="F39" s="56"/>
      <c r="G39" s="57">
        <f>E39*F39</f>
        <v>0</v>
      </c>
      <c r="H39" s="56"/>
      <c r="I39" s="56"/>
      <c r="J39" s="57">
        <f>H39*I39</f>
        <v>0</v>
      </c>
      <c r="K39" s="91">
        <f t="shared" si="0"/>
        <v>0</v>
      </c>
      <c r="L39" s="104"/>
      <c r="M39" s="58"/>
    </row>
    <row r="40" spans="1:13" ht="14.25" customHeight="1" x14ac:dyDescent="0.25">
      <c r="A40" s="63" t="s">
        <v>59</v>
      </c>
      <c r="B40" s="64"/>
      <c r="C40" s="64"/>
      <c r="D40" s="65">
        <f>SUM(D9,D15,D20,D25,D30,D35)</f>
        <v>0</v>
      </c>
      <c r="E40" s="64"/>
      <c r="F40" s="64"/>
      <c r="G40" s="65">
        <f>SUM(G9,G15,G20,G25,G30,G35)</f>
        <v>0</v>
      </c>
      <c r="H40" s="64"/>
      <c r="I40" s="64"/>
      <c r="J40" s="65">
        <f>SUM(J9,J15,J20,J25,J30,J35)</f>
        <v>0</v>
      </c>
      <c r="K40" s="65">
        <f t="shared" si="0"/>
        <v>0</v>
      </c>
      <c r="L40" s="66">
        <f>IFERROR(K40/K$52,0)</f>
        <v>0</v>
      </c>
      <c r="M40" s="67"/>
    </row>
    <row r="41" spans="1:13" ht="6" customHeight="1" x14ac:dyDescent="0.2">
      <c r="A41" s="62"/>
      <c r="B41" s="59"/>
      <c r="C41" s="59"/>
      <c r="D41" s="68"/>
      <c r="E41" s="59"/>
      <c r="F41" s="59"/>
      <c r="G41" s="68"/>
      <c r="H41" s="59"/>
      <c r="I41" s="59"/>
      <c r="J41" s="68"/>
      <c r="K41" s="68"/>
      <c r="L41" s="69"/>
      <c r="M41" s="58"/>
    </row>
    <row r="42" spans="1:13" ht="14.25" customHeight="1" x14ac:dyDescent="0.25">
      <c r="A42" s="50" t="s">
        <v>60</v>
      </c>
      <c r="B42" s="51"/>
      <c r="C42" s="51"/>
      <c r="D42" s="52">
        <f>SUM(D43:D47)</f>
        <v>0</v>
      </c>
      <c r="E42" s="51"/>
      <c r="F42" s="51"/>
      <c r="G42" s="52">
        <f>SUM(G43:G47)</f>
        <v>0</v>
      </c>
      <c r="H42" s="51"/>
      <c r="I42" s="51"/>
      <c r="J42" s="52">
        <f>SUM(J43:J47)</f>
        <v>0</v>
      </c>
      <c r="K42" s="90">
        <f t="shared" ref="K42:K50" si="1">D42+G42+J42</f>
        <v>0</v>
      </c>
      <c r="L42" s="53">
        <f>IFERROR(K42/K$52,0)</f>
        <v>0</v>
      </c>
      <c r="M42" s="58"/>
    </row>
    <row r="43" spans="1:13" ht="14.25" customHeight="1" x14ac:dyDescent="0.2">
      <c r="A43" s="55"/>
      <c r="B43" s="56"/>
      <c r="C43" s="56"/>
      <c r="D43" s="57">
        <f>B43*C43</f>
        <v>0</v>
      </c>
      <c r="E43" s="56"/>
      <c r="F43" s="56"/>
      <c r="G43" s="57">
        <f>E43*F43</f>
        <v>0</v>
      </c>
      <c r="H43" s="56"/>
      <c r="I43" s="56"/>
      <c r="J43" s="57">
        <f>H43*I43</f>
        <v>0</v>
      </c>
      <c r="K43" s="91">
        <f t="shared" si="1"/>
        <v>0</v>
      </c>
      <c r="L43" s="104"/>
      <c r="M43" s="58"/>
    </row>
    <row r="44" spans="1:13" ht="14.25" customHeight="1" x14ac:dyDescent="0.2">
      <c r="A44" s="55"/>
      <c r="B44" s="56"/>
      <c r="C44" s="56"/>
      <c r="D44" s="57">
        <f>B44*C44</f>
        <v>0</v>
      </c>
      <c r="E44" s="56"/>
      <c r="F44" s="56"/>
      <c r="G44" s="57">
        <f>E44*F44</f>
        <v>0</v>
      </c>
      <c r="H44" s="56"/>
      <c r="I44" s="56"/>
      <c r="J44" s="57">
        <f>H44*I44</f>
        <v>0</v>
      </c>
      <c r="K44" s="91">
        <f t="shared" si="1"/>
        <v>0</v>
      </c>
      <c r="L44" s="104"/>
      <c r="M44" s="58"/>
    </row>
    <row r="45" spans="1:13" ht="14.25" customHeight="1" x14ac:dyDescent="0.2">
      <c r="A45" s="55"/>
      <c r="B45" s="56"/>
      <c r="C45" s="56"/>
      <c r="D45" s="57">
        <f>B45*C45</f>
        <v>0</v>
      </c>
      <c r="E45" s="56"/>
      <c r="F45" s="56"/>
      <c r="G45" s="57">
        <f>E45*F45</f>
        <v>0</v>
      </c>
      <c r="H45" s="56"/>
      <c r="I45" s="56"/>
      <c r="J45" s="57">
        <f>H45*I45</f>
        <v>0</v>
      </c>
      <c r="K45" s="91">
        <f t="shared" si="1"/>
        <v>0</v>
      </c>
      <c r="L45" s="104"/>
      <c r="M45" s="58"/>
    </row>
    <row r="46" spans="1:13" ht="14.25" customHeight="1" x14ac:dyDescent="0.2">
      <c r="A46" s="55"/>
      <c r="B46" s="56"/>
      <c r="C46" s="56"/>
      <c r="D46" s="57">
        <f>B46*C46</f>
        <v>0</v>
      </c>
      <c r="E46" s="56"/>
      <c r="F46" s="56"/>
      <c r="G46" s="57">
        <f>E46*F46</f>
        <v>0</v>
      </c>
      <c r="H46" s="56"/>
      <c r="I46" s="56"/>
      <c r="J46" s="57">
        <f>H46*I46</f>
        <v>0</v>
      </c>
      <c r="K46" s="91">
        <f t="shared" si="1"/>
        <v>0</v>
      </c>
      <c r="L46" s="104"/>
      <c r="M46" s="58"/>
    </row>
    <row r="47" spans="1:13" ht="14.25" customHeight="1" x14ac:dyDescent="0.2">
      <c r="A47" s="55"/>
      <c r="B47" s="56"/>
      <c r="C47" s="56"/>
      <c r="D47" s="57">
        <f>B47*C47</f>
        <v>0</v>
      </c>
      <c r="E47" s="56"/>
      <c r="F47" s="56"/>
      <c r="G47" s="57">
        <f>E47*F47</f>
        <v>0</v>
      </c>
      <c r="H47" s="56"/>
      <c r="I47" s="56"/>
      <c r="J47" s="57">
        <f>H47*I47</f>
        <v>0</v>
      </c>
      <c r="K47" s="91">
        <f t="shared" si="1"/>
        <v>0</v>
      </c>
      <c r="L47" s="104"/>
      <c r="M47" s="58"/>
    </row>
    <row r="48" spans="1:13" ht="14.25" customHeight="1" x14ac:dyDescent="0.25">
      <c r="A48" s="50" t="s">
        <v>61</v>
      </c>
      <c r="B48" s="51"/>
      <c r="C48" s="51"/>
      <c r="D48" s="52">
        <f>SUM(D49:D50)</f>
        <v>0</v>
      </c>
      <c r="E48" s="51"/>
      <c r="F48" s="51"/>
      <c r="G48" s="52">
        <f>SUM(G49:G50)</f>
        <v>0</v>
      </c>
      <c r="H48" s="51"/>
      <c r="I48" s="51"/>
      <c r="J48" s="52">
        <f>SUM(J49:J50)</f>
        <v>0</v>
      </c>
      <c r="K48" s="90">
        <f t="shared" si="1"/>
        <v>0</v>
      </c>
      <c r="L48" s="53">
        <f>IFERROR(K48/K$52,0)</f>
        <v>0</v>
      </c>
      <c r="M48" s="54"/>
    </row>
    <row r="49" spans="1:13" ht="14.25" customHeight="1" x14ac:dyDescent="0.2">
      <c r="A49" s="55" t="s">
        <v>62</v>
      </c>
      <c r="B49" s="56"/>
      <c r="C49" s="56"/>
      <c r="D49" s="57">
        <f>B49*C49</f>
        <v>0</v>
      </c>
      <c r="E49" s="56"/>
      <c r="F49" s="56"/>
      <c r="G49" s="57">
        <f>E49*F49</f>
        <v>0</v>
      </c>
      <c r="H49" s="56"/>
      <c r="I49" s="56"/>
      <c r="J49" s="57">
        <f>H49*I49</f>
        <v>0</v>
      </c>
      <c r="K49" s="91">
        <f t="shared" si="1"/>
        <v>0</v>
      </c>
      <c r="L49" s="104"/>
      <c r="M49" s="70"/>
    </row>
    <row r="50" spans="1:13" ht="14.25" customHeight="1" x14ac:dyDescent="0.2">
      <c r="A50" s="55"/>
      <c r="B50" s="56"/>
      <c r="C50" s="56"/>
      <c r="D50" s="57">
        <f>B50*C50</f>
        <v>0</v>
      </c>
      <c r="E50" s="56"/>
      <c r="F50" s="56"/>
      <c r="G50" s="57">
        <f>E50*F50</f>
        <v>0</v>
      </c>
      <c r="H50" s="56"/>
      <c r="I50" s="56"/>
      <c r="J50" s="57">
        <f>H50*I50</f>
        <v>0</v>
      </c>
      <c r="K50" s="91">
        <f t="shared" si="1"/>
        <v>0</v>
      </c>
      <c r="L50" s="104"/>
      <c r="M50" s="70"/>
    </row>
    <row r="51" spans="1:13" ht="7.5" customHeight="1" x14ac:dyDescent="0.2">
      <c r="A51" s="62"/>
      <c r="B51" s="59"/>
      <c r="C51" s="59"/>
      <c r="D51" s="71"/>
      <c r="E51" s="59"/>
      <c r="F51" s="59"/>
      <c r="G51" s="71"/>
      <c r="H51" s="59"/>
      <c r="I51" s="59"/>
      <c r="J51" s="71"/>
      <c r="K51" s="71"/>
      <c r="L51" s="1"/>
      <c r="M51" s="70"/>
    </row>
    <row r="52" spans="1:13" ht="15.75" customHeight="1" x14ac:dyDescent="0.25">
      <c r="A52" s="72" t="s">
        <v>63</v>
      </c>
      <c r="B52" s="73"/>
      <c r="C52" s="73"/>
      <c r="D52" s="74">
        <f>SUM(D40,D42,D48)</f>
        <v>0</v>
      </c>
      <c r="E52" s="73"/>
      <c r="F52" s="73"/>
      <c r="G52" s="74">
        <f>SUM(G40,G42,G48)</f>
        <v>0</v>
      </c>
      <c r="H52" s="73"/>
      <c r="I52" s="73"/>
      <c r="J52" s="74">
        <f>SUM(J40,J42,J48)</f>
        <v>0</v>
      </c>
      <c r="K52" s="93">
        <f>D52+G52+J52</f>
        <v>0</v>
      </c>
      <c r="L52" s="75"/>
      <c r="M52" s="76"/>
    </row>
    <row r="53" spans="1:13" ht="15.75" customHeight="1" x14ac:dyDescent="0.25">
      <c r="A53" s="63" t="s">
        <v>64</v>
      </c>
      <c r="D53" s="77">
        <f>IFERROR(D52/$K$52,0)</f>
        <v>0</v>
      </c>
      <c r="G53" s="77">
        <f>IFERROR(G52/$K$52,0)</f>
        <v>0</v>
      </c>
      <c r="J53" s="77">
        <f>IFERROR(J52/$K$52,0)</f>
        <v>0</v>
      </c>
    </row>
  </sheetData>
  <mergeCells count="14">
    <mergeCell ref="A1:M1"/>
    <mergeCell ref="B2:H2"/>
    <mergeCell ref="B3:D3"/>
    <mergeCell ref="B4:E4"/>
    <mergeCell ref="A6:A8"/>
    <mergeCell ref="B6:M7"/>
    <mergeCell ref="L36:L39"/>
    <mergeCell ref="L43:L47"/>
    <mergeCell ref="L49:L50"/>
    <mergeCell ref="L10:L14"/>
    <mergeCell ref="L16:L19"/>
    <mergeCell ref="L21:L24"/>
    <mergeCell ref="L26:L29"/>
    <mergeCell ref="L31:L34"/>
  </mergeCells>
  <conditionalFormatting sqref="E9:G50">
    <cfRule type="expression" dxfId="6" priority="2">
      <formula>$B$4="1 Year"</formula>
    </cfRule>
  </conditionalFormatting>
  <conditionalFormatting sqref="H9:J50">
    <cfRule type="expression" dxfId="5" priority="3">
      <formula>OR($B$4="1 Year",$B$4="2 Years")</formula>
    </cfRule>
  </conditionalFormatting>
  <dataValidations disablePrompts="1" count="2">
    <dataValidation type="list" allowBlank="1" showInputMessage="1" showErrorMessage="1" sqref="B2" xr:uid="{00000000-0002-0000-0100-000000000000}">
      <formula1>"Treatment and Services for Justice-Involved Individuals,Investment in the Treatment and Recovery Continuum of Care,Evidence-Based Prevention Programs"</formula1>
      <formula2>0</formula2>
    </dataValidation>
    <dataValidation type="list" allowBlank="1" showErrorMessage="1" errorTitle="Proposed Term" error="Choose 1 Year, 2 Years, or 3 Years." sqref="B4" xr:uid="{00000000-0002-0000-0100-000001000000}">
      <formula1>"1 Year,2 Years,3 Years"</formula1>
      <formula2>0</formula2>
    </dataValidation>
  </dataValidations>
  <printOptions horizontalCentered="1" verticalCentered="1"/>
  <pageMargins left="0.25" right="0.25" top="0.5" bottom="0.75" header="0.511811023622047" footer="0"/>
  <pageSetup scale="42" orientation="landscape" horizontalDpi="300" verticalDpi="300" r:id="rId1"/>
  <headerFooter>
    <oddFooter>&amp;LAttachement B Cost Proposal &amp; Staffing Credentials&amp;R&amp;P of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FA0CD"/>
    <pageSetUpPr fitToPage="1"/>
  </sheetPr>
  <dimension ref="A1:F32"/>
  <sheetViews>
    <sheetView topLeftCell="A12" zoomScale="70" zoomScaleNormal="70" workbookViewId="0">
      <selection activeCell="N35" sqref="N35"/>
    </sheetView>
  </sheetViews>
  <sheetFormatPr defaultColWidth="8.625" defaultRowHeight="14.25" x14ac:dyDescent="0.2"/>
  <cols>
    <col min="1" max="1" width="52" customWidth="1"/>
    <col min="2" max="2" width="20" customWidth="1"/>
    <col min="3" max="6" width="22" customWidth="1"/>
  </cols>
  <sheetData>
    <row r="1" spans="1:6" ht="23.25" customHeight="1" x14ac:dyDescent="0.2">
      <c r="A1" s="95" t="s">
        <v>65</v>
      </c>
      <c r="B1" s="95"/>
      <c r="C1" s="95"/>
      <c r="D1" s="95"/>
      <c r="E1" s="95"/>
      <c r="F1" s="95"/>
    </row>
    <row r="2" spans="1:6" ht="31.5" customHeight="1" x14ac:dyDescent="0.2">
      <c r="A2" s="96" t="s">
        <v>66</v>
      </c>
      <c r="B2" s="96"/>
      <c r="C2" s="96"/>
      <c r="D2" s="96"/>
      <c r="E2" s="96"/>
      <c r="F2" s="96"/>
    </row>
    <row r="3" spans="1:6" ht="23.25" customHeight="1" x14ac:dyDescent="0.2">
      <c r="A3" s="78" t="s">
        <v>67</v>
      </c>
      <c r="B3" s="97"/>
      <c r="C3" s="97"/>
      <c r="D3" s="97"/>
      <c r="E3" s="97"/>
      <c r="F3" s="97"/>
    </row>
    <row r="4" spans="1:6" ht="30" customHeight="1" x14ac:dyDescent="0.2">
      <c r="A4" s="79" t="s">
        <v>68</v>
      </c>
      <c r="B4" s="98"/>
      <c r="C4" s="98"/>
      <c r="D4" s="98"/>
      <c r="E4" s="98"/>
      <c r="F4" s="98"/>
    </row>
    <row r="5" spans="1:6" ht="30" customHeight="1" x14ac:dyDescent="0.2">
      <c r="A5" s="81"/>
      <c r="B5" s="98"/>
      <c r="C5" s="98"/>
      <c r="D5" s="98"/>
      <c r="E5" s="98"/>
      <c r="F5" s="98"/>
    </row>
    <row r="6" spans="1:6" ht="15.75" x14ac:dyDescent="0.25">
      <c r="A6" s="78" t="s">
        <v>69</v>
      </c>
      <c r="B6" s="82" t="str">
        <f>IF('7.0 Proposed Budget'!B4="","",'7.0 Proposed Budget'!B4)</f>
        <v/>
      </c>
    </row>
    <row r="8" spans="1:6" ht="23.25" customHeight="1" x14ac:dyDescent="0.2">
      <c r="A8" s="83" t="s">
        <v>70</v>
      </c>
      <c r="B8" s="84" t="s">
        <v>71</v>
      </c>
      <c r="C8" s="84" t="s">
        <v>72</v>
      </c>
      <c r="D8" s="84" t="s">
        <v>73</v>
      </c>
      <c r="E8" s="84" t="s">
        <v>74</v>
      </c>
      <c r="F8" s="84" t="s">
        <v>75</v>
      </c>
    </row>
    <row r="9" spans="1:6" ht="15" x14ac:dyDescent="0.2">
      <c r="A9" s="85" t="s">
        <v>76</v>
      </c>
      <c r="B9" s="94">
        <f>SUM(C9:F9)</f>
        <v>0</v>
      </c>
      <c r="C9" s="86"/>
      <c r="D9" s="86"/>
      <c r="E9" s="86"/>
      <c r="F9" s="86"/>
    </row>
    <row r="10" spans="1:6" ht="15" x14ac:dyDescent="0.2">
      <c r="A10" s="85" t="s">
        <v>77</v>
      </c>
      <c r="B10" s="94">
        <f>SUM(C10:F10)</f>
        <v>0</v>
      </c>
      <c r="C10" s="86"/>
      <c r="D10" s="86"/>
      <c r="E10" s="86"/>
      <c r="F10" s="86"/>
    </row>
    <row r="11" spans="1:6" ht="15.75" x14ac:dyDescent="0.25">
      <c r="A11" s="87" t="s">
        <v>78</v>
      </c>
      <c r="B11" s="88">
        <f>B9+B10</f>
        <v>0</v>
      </c>
      <c r="C11" s="88">
        <f>C9+C10</f>
        <v>0</v>
      </c>
      <c r="D11" s="88">
        <f>D9+D10</f>
        <v>0</v>
      </c>
      <c r="E11" s="88">
        <f>E9+E10</f>
        <v>0</v>
      </c>
      <c r="F11" s="88">
        <f>F9+F10</f>
        <v>0</v>
      </c>
    </row>
    <row r="12" spans="1:6" ht="48" customHeight="1" x14ac:dyDescent="0.2">
      <c r="A12" s="85" t="s">
        <v>79</v>
      </c>
      <c r="B12" s="89"/>
      <c r="C12" s="80"/>
      <c r="D12" s="80"/>
      <c r="E12" s="80"/>
      <c r="F12" s="80"/>
    </row>
    <row r="13" spans="1:6" ht="15" x14ac:dyDescent="0.2">
      <c r="A13" s="85" t="s">
        <v>80</v>
      </c>
      <c r="B13" s="94">
        <f>'7.0 Proposed Budget'!D52</f>
        <v>0</v>
      </c>
      <c r="C13" s="89"/>
      <c r="D13" s="89"/>
      <c r="E13" s="89"/>
      <c r="F13" s="89"/>
    </row>
    <row r="14" spans="1:6" ht="30" x14ac:dyDescent="0.2">
      <c r="A14" s="85" t="s">
        <v>81</v>
      </c>
      <c r="B14" s="94">
        <f>B9-B13</f>
        <v>0</v>
      </c>
      <c r="C14" s="89"/>
      <c r="D14" s="89"/>
      <c r="E14" s="89"/>
      <c r="F14" s="89"/>
    </row>
    <row r="17" spans="1:6" ht="23.25" customHeight="1" x14ac:dyDescent="0.2">
      <c r="A17" s="83" t="s">
        <v>82</v>
      </c>
      <c r="B17" s="84" t="s">
        <v>83</v>
      </c>
      <c r="C17" s="84" t="s">
        <v>72</v>
      </c>
      <c r="D17" s="84" t="s">
        <v>73</v>
      </c>
      <c r="E17" s="84" t="s">
        <v>74</v>
      </c>
      <c r="F17" s="84" t="s">
        <v>75</v>
      </c>
    </row>
    <row r="18" spans="1:6" ht="15" x14ac:dyDescent="0.2">
      <c r="A18" s="85" t="s">
        <v>76</v>
      </c>
      <c r="B18" s="94">
        <f>SUM(C18:F18)</f>
        <v>0</v>
      </c>
      <c r="C18" s="86"/>
      <c r="D18" s="86"/>
      <c r="E18" s="86"/>
      <c r="F18" s="86"/>
    </row>
    <row r="19" spans="1:6" ht="15" x14ac:dyDescent="0.2">
      <c r="A19" s="85" t="s">
        <v>77</v>
      </c>
      <c r="B19" s="94">
        <f>SUM(C19:F19)</f>
        <v>0</v>
      </c>
      <c r="C19" s="86"/>
      <c r="D19" s="86"/>
      <c r="E19" s="86"/>
      <c r="F19" s="86"/>
    </row>
    <row r="20" spans="1:6" ht="15.75" x14ac:dyDescent="0.25">
      <c r="A20" s="87" t="s">
        <v>78</v>
      </c>
      <c r="B20" s="88">
        <f>B18+B19</f>
        <v>0</v>
      </c>
      <c r="C20" s="88">
        <f>C18+C19</f>
        <v>0</v>
      </c>
      <c r="D20" s="88">
        <f>D18+D19</f>
        <v>0</v>
      </c>
      <c r="E20" s="88">
        <f>E18+E19</f>
        <v>0</v>
      </c>
      <c r="F20" s="88">
        <f>F18+F19</f>
        <v>0</v>
      </c>
    </row>
    <row r="21" spans="1:6" ht="48" customHeight="1" x14ac:dyDescent="0.2">
      <c r="A21" s="85" t="s">
        <v>79</v>
      </c>
      <c r="B21" s="89"/>
      <c r="C21" s="80"/>
      <c r="D21" s="80"/>
      <c r="E21" s="80"/>
      <c r="F21" s="80"/>
    </row>
    <row r="22" spans="1:6" ht="15" x14ac:dyDescent="0.2">
      <c r="A22" s="85" t="s">
        <v>84</v>
      </c>
      <c r="B22" s="94">
        <f>'7.0 Proposed Budget'!G52</f>
        <v>0</v>
      </c>
      <c r="C22" s="89"/>
      <c r="D22" s="89"/>
      <c r="E22" s="89"/>
      <c r="F22" s="89"/>
    </row>
    <row r="23" spans="1:6" ht="30" x14ac:dyDescent="0.2">
      <c r="A23" s="85" t="s">
        <v>81</v>
      </c>
      <c r="B23" s="94">
        <f>B18-B22</f>
        <v>0</v>
      </c>
      <c r="C23" s="89"/>
      <c r="D23" s="89"/>
      <c r="E23" s="89"/>
      <c r="F23" s="89"/>
    </row>
    <row r="26" spans="1:6" ht="23.25" customHeight="1" x14ac:dyDescent="0.2">
      <c r="A26" s="83" t="s">
        <v>85</v>
      </c>
      <c r="B26" s="84" t="s">
        <v>86</v>
      </c>
      <c r="C26" s="84" t="s">
        <v>72</v>
      </c>
      <c r="D26" s="84" t="s">
        <v>73</v>
      </c>
      <c r="E26" s="84" t="s">
        <v>74</v>
      </c>
      <c r="F26" s="84" t="s">
        <v>75</v>
      </c>
    </row>
    <row r="27" spans="1:6" ht="15" x14ac:dyDescent="0.2">
      <c r="A27" s="85" t="s">
        <v>76</v>
      </c>
      <c r="B27" s="94">
        <f>SUM(C27:F27)</f>
        <v>0</v>
      </c>
      <c r="C27" s="86"/>
      <c r="D27" s="86"/>
      <c r="E27" s="86"/>
      <c r="F27" s="86"/>
    </row>
    <row r="28" spans="1:6" ht="15" x14ac:dyDescent="0.2">
      <c r="A28" s="85" t="s">
        <v>77</v>
      </c>
      <c r="B28" s="94">
        <f>SUM(C28:F28)</f>
        <v>0</v>
      </c>
      <c r="C28" s="86"/>
      <c r="D28" s="86"/>
      <c r="E28" s="86"/>
      <c r="F28" s="86"/>
    </row>
    <row r="29" spans="1:6" ht="15.75" x14ac:dyDescent="0.25">
      <c r="A29" s="87" t="s">
        <v>78</v>
      </c>
      <c r="B29" s="88">
        <f>B27+B28</f>
        <v>0</v>
      </c>
      <c r="C29" s="88">
        <f>C27+C28</f>
        <v>0</v>
      </c>
      <c r="D29" s="88">
        <f>D27+D28</f>
        <v>0</v>
      </c>
      <c r="E29" s="88">
        <f>E27+E28</f>
        <v>0</v>
      </c>
      <c r="F29" s="88">
        <f>F27+F28</f>
        <v>0</v>
      </c>
    </row>
    <row r="30" spans="1:6" ht="48" customHeight="1" x14ac:dyDescent="0.2">
      <c r="A30" s="85" t="s">
        <v>79</v>
      </c>
      <c r="B30" s="89"/>
      <c r="C30" s="80"/>
      <c r="D30" s="80"/>
      <c r="E30" s="80"/>
      <c r="F30" s="80"/>
    </row>
    <row r="31" spans="1:6" ht="15" x14ac:dyDescent="0.2">
      <c r="A31" s="85" t="s">
        <v>87</v>
      </c>
      <c r="B31" s="94">
        <f>'7.0 Proposed Budget'!J52</f>
        <v>0</v>
      </c>
      <c r="C31" s="89"/>
      <c r="D31" s="89"/>
      <c r="E31" s="89"/>
      <c r="F31" s="89"/>
    </row>
    <row r="32" spans="1:6" ht="30" x14ac:dyDescent="0.2">
      <c r="A32" s="85" t="s">
        <v>81</v>
      </c>
      <c r="B32" s="94">
        <f>B27-B31</f>
        <v>0</v>
      </c>
      <c r="C32" s="89"/>
      <c r="D32" s="89"/>
      <c r="E32" s="89"/>
      <c r="F32" s="89"/>
    </row>
  </sheetData>
  <mergeCells count="4">
    <mergeCell ref="A1:F1"/>
    <mergeCell ref="A2:F2"/>
    <mergeCell ref="B3:F3"/>
    <mergeCell ref="B4:F5"/>
  </mergeCells>
  <conditionalFormatting sqref="A17:F23">
    <cfRule type="expression" dxfId="4" priority="5">
      <formula>$B$6="1 Year"</formula>
    </cfRule>
  </conditionalFormatting>
  <conditionalFormatting sqref="A26:F32">
    <cfRule type="expression" dxfId="3" priority="6">
      <formula>OR($B$6="1 Year",$B$6="2 Years")</formula>
    </cfRule>
  </conditionalFormatting>
  <conditionalFormatting sqref="B14">
    <cfRule type="expression" dxfId="2" priority="2">
      <formula>ABS(B14)&gt;0.005</formula>
    </cfRule>
  </conditionalFormatting>
  <conditionalFormatting sqref="B23">
    <cfRule type="expression" dxfId="1" priority="3">
      <formula>ABS(B23)&gt;0.005</formula>
    </cfRule>
  </conditionalFormatting>
  <conditionalFormatting sqref="B32">
    <cfRule type="expression" dxfId="0" priority="4">
      <formula>ABS(B32)&gt;0.005</formula>
    </cfRule>
  </conditionalFormatting>
  <dataValidations disablePrompts="1" count="1">
    <dataValidation type="list" allowBlank="1" sqref="B3" xr:uid="{00000000-0002-0000-0200-000000000000}">
      <formula1>"Reimbursement of actual costs,Milestone-based payment,Advance payment,Combination"</formula1>
      <formula2>0</formula2>
    </dataValidation>
  </dataValidations>
  <pageMargins left="0.75" right="0.75" top="1" bottom="1" header="0.511811023622047" footer="0.511811023622047"/>
  <pageSetup scale="68" fitToHeight="0" orientation="landscape" horizontalDpi="300" verticalDpi="300" r:id="rId1"/>
  <headerFooter>
    <oddFooter>&amp;LAttachement B Cost Proposal &amp; Staffing Credentials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3.1.6 Key Personnel</vt:lpstr>
      <vt:lpstr>7.0 Proposed Budget</vt:lpstr>
      <vt:lpstr>7.2 Quarterly Cash Needs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 Batlzer</dc:creator>
  <dc:description/>
  <cp:lastModifiedBy>Brown, Molly</cp:lastModifiedBy>
  <cp:revision>0</cp:revision>
  <cp:lastPrinted>2026-10-27T18:53:42Z</cp:lastPrinted>
  <dcterms:created xsi:type="dcterms:W3CDTF">2025-02-26T17:25:28Z</dcterms:created>
  <dcterms:modified xsi:type="dcterms:W3CDTF">2026-10-27T21:08:44Z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2026-10-27T21:08:44Z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65247986-c721-4460-ada1-80dadf191c99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